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niestacjonarne_2021-2022\"/>
    </mc:Choice>
  </mc:AlternateContent>
  <bookViews>
    <workbookView xWindow="0" yWindow="0" windowWidth="24000" windowHeight="9636" activeTab="5"/>
  </bookViews>
  <sheets>
    <sheet name="MSZ (lic)" sheetId="27" r:id="rId1"/>
    <sheet name="MUD (lic)" sheetId="28" r:id="rId2"/>
    <sheet name="OWiGO  (lic)" sheetId="25" r:id="rId3"/>
    <sheet name="MSZ (inż)" sheetId="29" r:id="rId4"/>
    <sheet name="MUD (inż)" sheetId="30" r:id="rId5"/>
    <sheet name="OWiGO (inż)" sheetId="26" r:id="rId6"/>
  </sheets>
  <definedNames>
    <definedName name="_xlnm.Print_Area" localSheetId="3">'MSZ (inż)'!$A$1:$U$47</definedName>
    <definedName name="_xlnm.Print_Area" localSheetId="0">'MSZ (lic)'!$A$1:$Y$53</definedName>
    <definedName name="_xlnm.Print_Area" localSheetId="4">'MUD (inż)'!$A$1:$U$54</definedName>
    <definedName name="_xlnm.Print_Area" localSheetId="1">'MUD (lic)'!$A$1:$Y$60</definedName>
    <definedName name="_xlnm.Print_Area" localSheetId="2">'OWiGO  (lic)'!$A$1:$Y$54</definedName>
    <definedName name="_xlnm.Print_Area" localSheetId="5">'OWiGO (inż)'!$A$1:$U$50</definedName>
  </definedNames>
  <calcPr calcId="152511"/>
</workbook>
</file>

<file path=xl/calcChain.xml><?xml version="1.0" encoding="utf-8"?>
<calcChain xmlns="http://schemas.openxmlformats.org/spreadsheetml/2006/main">
  <c r="P47" i="30" l="1"/>
  <c r="K47" i="30"/>
  <c r="F47" i="30"/>
  <c r="T46" i="30"/>
  <c r="S46" i="30"/>
  <c r="R46" i="30"/>
  <c r="Q46" i="30"/>
  <c r="P46" i="30"/>
  <c r="P48" i="30" s="1"/>
  <c r="O46" i="30"/>
  <c r="N46" i="30"/>
  <c r="M46" i="30"/>
  <c r="L46" i="30"/>
  <c r="K46" i="30"/>
  <c r="J46" i="30"/>
  <c r="I46" i="30"/>
  <c r="H46" i="30"/>
  <c r="G46" i="30"/>
  <c r="F46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 s="1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P40" i="29"/>
  <c r="K40" i="29"/>
  <c r="F40" i="29"/>
  <c r="T39" i="29"/>
  <c r="S39" i="29"/>
  <c r="R39" i="29"/>
  <c r="Q39" i="29"/>
  <c r="P39" i="29"/>
  <c r="P41" i="29" s="1"/>
  <c r="O39" i="29"/>
  <c r="N39" i="29"/>
  <c r="M39" i="29"/>
  <c r="L39" i="29"/>
  <c r="K39" i="29"/>
  <c r="J39" i="29"/>
  <c r="I39" i="29"/>
  <c r="H39" i="29"/>
  <c r="G39" i="29"/>
  <c r="F39" i="29"/>
  <c r="E37" i="29"/>
  <c r="E36" i="29"/>
  <c r="E35" i="29"/>
  <c r="E34" i="29"/>
  <c r="E33" i="29"/>
  <c r="E32" i="29"/>
  <c r="E31" i="29"/>
  <c r="E30" i="29"/>
  <c r="E29" i="29"/>
  <c r="E28" i="29"/>
  <c r="E27" i="29" s="1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U53" i="28"/>
  <c r="P53" i="28"/>
  <c r="K53" i="28"/>
  <c r="F53" i="28"/>
  <c r="Y52" i="28"/>
  <c r="X52" i="28"/>
  <c r="W52" i="28"/>
  <c r="V52" i="28"/>
  <c r="U52" i="28"/>
  <c r="U54" i="28" s="1"/>
  <c r="T52" i="28"/>
  <c r="S52" i="28"/>
  <c r="R52" i="28"/>
  <c r="Q52" i="28"/>
  <c r="P52" i="28"/>
  <c r="P54" i="28" s="1"/>
  <c r="O52" i="28"/>
  <c r="N52" i="28"/>
  <c r="M52" i="28"/>
  <c r="L52" i="28"/>
  <c r="K52" i="28"/>
  <c r="J52" i="28"/>
  <c r="I52" i="28"/>
  <c r="H52" i="28"/>
  <c r="G52" i="28"/>
  <c r="F52" i="28"/>
  <c r="F54" i="28" s="1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3" i="28" s="1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U46" i="27"/>
  <c r="P46" i="27"/>
  <c r="K46" i="27"/>
  <c r="F46" i="27"/>
  <c r="Y45" i="27"/>
  <c r="X45" i="27"/>
  <c r="W45" i="27"/>
  <c r="V45" i="27"/>
  <c r="U45" i="27"/>
  <c r="U47" i="27" s="1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F47" i="27" s="1"/>
  <c r="E43" i="27"/>
  <c r="E42" i="27"/>
  <c r="E41" i="27"/>
  <c r="E40" i="27"/>
  <c r="E39" i="27"/>
  <c r="E38" i="27"/>
  <c r="E37" i="27"/>
  <c r="E33" i="27" s="1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F49" i="30" l="1"/>
  <c r="E9" i="30"/>
  <c r="E45" i="30" s="1"/>
  <c r="K48" i="30"/>
  <c r="F48" i="30"/>
  <c r="K41" i="29"/>
  <c r="F42" i="29"/>
  <c r="E9" i="29"/>
  <c r="E38" i="29" s="1"/>
  <c r="F41" i="29"/>
  <c r="K54" i="28"/>
  <c r="F55" i="28"/>
  <c r="E9" i="28"/>
  <c r="E51" i="28" s="1"/>
  <c r="P47" i="27"/>
  <c r="K47" i="27"/>
  <c r="E9" i="27"/>
  <c r="E44" i="27" s="1"/>
  <c r="F48" i="27"/>
  <c r="E33" i="26"/>
  <c r="E34" i="26"/>
  <c r="E28" i="26"/>
  <c r="E29" i="26"/>
  <c r="E30" i="26"/>
  <c r="E31" i="26"/>
  <c r="E32" i="26"/>
  <c r="E35" i="26"/>
  <c r="E36" i="26"/>
  <c r="E37" i="26"/>
  <c r="E38" i="26"/>
  <c r="E39" i="26"/>
  <c r="E40" i="26"/>
  <c r="E42" i="25"/>
  <c r="E34" i="25"/>
  <c r="E46" i="25"/>
  <c r="E41" i="25"/>
  <c r="E37" i="25"/>
  <c r="E38" i="25"/>
  <c r="E39" i="25"/>
  <c r="E40" i="25"/>
  <c r="E35" i="25"/>
  <c r="E43" i="25"/>
  <c r="P43" i="26" l="1"/>
  <c r="K43" i="26"/>
  <c r="F43" i="26"/>
  <c r="T42" i="26"/>
  <c r="S42" i="26"/>
  <c r="R42" i="26"/>
  <c r="Q42" i="26"/>
  <c r="P42" i="26"/>
  <c r="P44" i="26" s="1"/>
  <c r="O42" i="26"/>
  <c r="N42" i="26"/>
  <c r="M42" i="26"/>
  <c r="L42" i="26"/>
  <c r="K42" i="26"/>
  <c r="J42" i="26"/>
  <c r="I42" i="26"/>
  <c r="H42" i="26"/>
  <c r="G42" i="26"/>
  <c r="F42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U49" i="25"/>
  <c r="P49" i="25"/>
  <c r="K49" i="25"/>
  <c r="F49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5" i="25"/>
  <c r="E44" i="25"/>
  <c r="E36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33" i="25" l="1"/>
  <c r="E9" i="25"/>
  <c r="E27" i="26"/>
  <c r="U50" i="25"/>
  <c r="P50" i="25"/>
  <c r="F44" i="26"/>
  <c r="F45" i="26"/>
  <c r="F51" i="25"/>
  <c r="K50" i="25"/>
  <c r="F50" i="25"/>
  <c r="E9" i="26"/>
  <c r="K44" i="26"/>
  <c r="E47" i="25" l="1"/>
  <c r="E41" i="26"/>
</calcChain>
</file>

<file path=xl/sharedStrings.xml><?xml version="1.0" encoding="utf-8"?>
<sst xmlns="http://schemas.openxmlformats.org/spreadsheetml/2006/main" count="918" uniqueCount="131">
  <si>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</si>
  <si>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</si>
  <si>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</si>
  <si>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</si>
  <si>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</si>
  <si>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</si>
  <si>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</si>
  <si>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</si>
  <si>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</si>
  <si>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Seminarium magisterskie III</t>
  </si>
  <si>
    <t>KLiST</t>
  </si>
  <si>
    <t>Rygor</t>
  </si>
  <si>
    <t>Z</t>
  </si>
  <si>
    <t>Kierunek:</t>
  </si>
  <si>
    <t>Specjalność:</t>
  </si>
  <si>
    <t>Studia:</t>
  </si>
  <si>
    <t>ROK 1</t>
  </si>
  <si>
    <t>ROK 2</t>
  </si>
  <si>
    <t>Semestr I</t>
  </si>
  <si>
    <t>Semestr II</t>
  </si>
  <si>
    <t>Semestr III</t>
  </si>
  <si>
    <t>Lp.</t>
  </si>
  <si>
    <t>Liczba godzin</t>
  </si>
  <si>
    <t>P</t>
  </si>
  <si>
    <t>Przedmioty ogólne i kierunkowe</t>
  </si>
  <si>
    <t>Zaliczenie pracy dyplomowej odbywa się na ostatnim semestrze</t>
  </si>
  <si>
    <t>Przedmioty specjalnościowe</t>
  </si>
  <si>
    <t>Liczba egzaminów w semestrze</t>
  </si>
  <si>
    <t>Łączna liczba godzin w semestrze</t>
  </si>
  <si>
    <t>Oznaczenia</t>
  </si>
  <si>
    <t>II stopnia</t>
  </si>
  <si>
    <t>E1</t>
  </si>
  <si>
    <t>E2</t>
  </si>
  <si>
    <t>Liczba godzin w semestrze (W,C,L,P) oraz ECTS</t>
  </si>
  <si>
    <t>Metody badań produktów</t>
  </si>
  <si>
    <t xml:space="preserve">Towaroznawstwo spożywcze </t>
  </si>
  <si>
    <t>Towaroznawstwo przemysłowe</t>
  </si>
  <si>
    <t>Opakowalnictwo</t>
  </si>
  <si>
    <t>Przechowalnictwo</t>
  </si>
  <si>
    <t>Podstawy procesów technologicznych</t>
  </si>
  <si>
    <t>Ekonomia menedżerska</t>
  </si>
  <si>
    <t>Eksploracja danych</t>
  </si>
  <si>
    <t>Zaawansowane zarządzanie jakością</t>
  </si>
  <si>
    <t>Nowe trendy w towaroznawstwie przemysłowym</t>
  </si>
  <si>
    <t>Biotechnologia w ochronie środowiska</t>
  </si>
  <si>
    <t>Wybrane metody analityczne</t>
  </si>
  <si>
    <t>Statystyczne sterowanie procesami</t>
  </si>
  <si>
    <t>Podstawy rzeczoznawstwa i kontroli w obrocie towarowym</t>
  </si>
  <si>
    <t>Metody i techniki doskonalenia jakości</t>
  </si>
  <si>
    <t>Autentyczność i identyfikowalność towarów</t>
  </si>
  <si>
    <t>E3</t>
  </si>
  <si>
    <t>Biologiczne podstawy żywienia</t>
  </si>
  <si>
    <t>Dietoprofilaktyka</t>
  </si>
  <si>
    <t>Rachunkowość MSP</t>
  </si>
  <si>
    <t>Seminarium magisterskie I</t>
  </si>
  <si>
    <t>Seminarium magisterskie II</t>
  </si>
  <si>
    <t>Semestr IV</t>
  </si>
  <si>
    <t>Język obcy profesjonalny I</t>
  </si>
  <si>
    <t>Nowe trendy w towaroznawstwie spożywczym</t>
  </si>
  <si>
    <t>Język obcy profesjonalny II</t>
  </si>
  <si>
    <t>Praca magisterska</t>
  </si>
  <si>
    <t>Modelowanie w monitoringu środowiskowym</t>
  </si>
  <si>
    <t>Substancje i odpady niebezpieczne</t>
  </si>
  <si>
    <t>E4</t>
  </si>
  <si>
    <t>Przedmioty wybieralne z puli kierunkowej</t>
  </si>
  <si>
    <t>Przedmioty wybieralne z zakresu kompetencji społecznych</t>
  </si>
  <si>
    <t>Rok naboru:</t>
  </si>
  <si>
    <t>Studia czterosemestralne dla absolwentów licencjackich studiów I stopnia</t>
  </si>
  <si>
    <t>Studia trzysemestralne dla absolwentów inżynierskich studiów I stopnia</t>
  </si>
  <si>
    <t>Łączna liczba punktów ECTS w planie studiów</t>
  </si>
  <si>
    <t>Źródła finansowania działalności gospodarczej</t>
  </si>
  <si>
    <t>Ochrona Wód i Gospodarka Odpadami</t>
  </si>
  <si>
    <t>Zagospodarowanie odpadów</t>
  </si>
  <si>
    <t>Ekonomia ochrony środowiska</t>
  </si>
  <si>
    <t>Fizyka morza</t>
  </si>
  <si>
    <t>KF</t>
  </si>
  <si>
    <t>Gospodarka komunalna i wodno-ściekowa</t>
  </si>
  <si>
    <t>UNIWERSYTET MORSKI W GDYNI</t>
  </si>
  <si>
    <t>Chemia morza</t>
  </si>
  <si>
    <t>Systemy zagospodarowania ścieków i odpadów w praktyce</t>
  </si>
  <si>
    <t>Technologia potraw dietetycznych</t>
  </si>
  <si>
    <t>KZiE</t>
  </si>
  <si>
    <t>Dietetyka dzieci i młodzieży</t>
  </si>
  <si>
    <t>Niestacjonarne</t>
  </si>
  <si>
    <t>W - wykład, C - ćwiczenia, L - laboratorium, P - projekt</t>
  </si>
  <si>
    <t>Menedżer Systemów Zarządzania</t>
  </si>
  <si>
    <t>Nowoczesne modele biznesowe</t>
  </si>
  <si>
    <t>System zarządzania jakością w praktyce</t>
  </si>
  <si>
    <t xml:space="preserve">System zarządzania bezpieczeństwem żywności </t>
  </si>
  <si>
    <t>Wewnętrzny system kontroli</t>
  </si>
  <si>
    <t>System zarządzania bezpieczeństwem informacji</t>
  </si>
  <si>
    <t>Menedżer Usług Dietetycznych</t>
  </si>
  <si>
    <t>Fizjologia żywienia człowieka</t>
  </si>
  <si>
    <t>Kuchnie etniczne w dietetyce</t>
  </si>
  <si>
    <t>Dietetyka</t>
  </si>
  <si>
    <t>Dietetyka sportowa</t>
  </si>
  <si>
    <t>Marketing w usługach dietetycznych</t>
  </si>
  <si>
    <t>Kliniczny zarys chorób</t>
  </si>
  <si>
    <t>Dietetyka kliniczna</t>
  </si>
  <si>
    <t>Poradnictwo dietetyczne</t>
  </si>
  <si>
    <t>Projektowanie usług dietetycznych</t>
  </si>
  <si>
    <t>Psychologia w dietetyce</t>
  </si>
  <si>
    <t>System zarządzania energią</t>
  </si>
  <si>
    <t>Wydział Zarządzania i Nauk o Jakości</t>
  </si>
  <si>
    <t>Nauki o Jakości</t>
  </si>
  <si>
    <t>obowiązuje od semestru zimowego roku akademickiego 2021/2022</t>
  </si>
  <si>
    <t>UMG/WZNJ/NJ/IIst4/MSZ nst</t>
  </si>
  <si>
    <t>2021/2022 Z</t>
  </si>
  <si>
    <t>UMG/WZNJ/NJ/IIst4/MUD nst</t>
  </si>
  <si>
    <t>UMG/WZNJ/NJ/IIst4/OWiGO nst</t>
  </si>
  <si>
    <t>2021/2022 L</t>
  </si>
  <si>
    <t>UMG/WZNJ/NJ/IIst3/MSZ nst</t>
  </si>
  <si>
    <t>UMG/WZNJ/NJ/IIst3/MUD nst</t>
  </si>
  <si>
    <t>UMG/WZNJ/NJ/IIst3/OWiGO nst</t>
  </si>
  <si>
    <t>KZJ</t>
  </si>
  <si>
    <t>KJPPCh</t>
  </si>
  <si>
    <t>WZNJ</t>
  </si>
  <si>
    <t>System zarządzania środowiskowego</t>
  </si>
  <si>
    <t>System zarządzania w  laboratorium</t>
  </si>
  <si>
    <t>System zarządzania w laboratorium</t>
  </si>
  <si>
    <t>Żywienie w różnych warunkach środowiska</t>
  </si>
  <si>
    <t xml:space="preserve">Metody oczyszczania ścieków </t>
  </si>
  <si>
    <t>Ochrona środowiska  Morza Bałtyckiego</t>
  </si>
  <si>
    <t xml:space="preserve"> Zasoby mórz i oceanów</t>
  </si>
  <si>
    <t>Gospodarka o obiegu zamkniętym</t>
  </si>
  <si>
    <t>Zasoby mórz i oceanów</t>
  </si>
  <si>
    <t>Ochrona środowiska Morza Bałtyckiego</t>
  </si>
  <si>
    <t>ZZE</t>
  </si>
  <si>
    <t>ZMMI</t>
  </si>
  <si>
    <t>Plan studiów zatwierdzony przez Senat UMG dnia 28 czerwca 2021</t>
  </si>
  <si>
    <t>Plan studiów zatwierdzony przeZ Senat UMG dnia 28 czerwca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</si>
</sst>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color indexed="9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 CE"/>
      <charset val="238"/>
    </font>
    <font>
      <u/>
      <sz val="8"/>
      <name val="Arial CE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sz val="8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/>
    <xf numFmtId="0" fontId="1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11" fillId="0" borderId="0" xfId="1" applyFont="1"/>
    <xf numFmtId="0" fontId="14" fillId="0" borderId="0" xfId="1" applyFont="1" applyFill="1" applyBorder="1" applyAlignment="1"/>
    <xf numFmtId="0" fontId="14" fillId="0" borderId="0" xfId="1" applyFont="1" applyBorder="1" applyAlignment="1"/>
    <xf numFmtId="0" fontId="14" fillId="0" borderId="0" xfId="1" applyFont="1" applyFill="1" applyAlignment="1"/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1" fillId="0" borderId="0" xfId="1" applyFont="1" applyFill="1" applyBorder="1" applyAlignment="1"/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/>
    <xf numFmtId="0" fontId="2" fillId="0" borderId="0" xfId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/>
    <xf numFmtId="0" fontId="2" fillId="0" borderId="0" xfId="1" applyAlignment="1"/>
    <xf numFmtId="0" fontId="11" fillId="9" borderId="1" xfId="1" applyFont="1" applyFill="1" applyBorder="1" applyAlignment="1">
      <alignment horizontal="center"/>
    </xf>
    <xf numFmtId="0" fontId="11" fillId="0" borderId="1" xfId="1" applyFont="1" applyBorder="1" applyAlignment="1">
      <alignment shrinkToFit="1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vertical="center"/>
    </xf>
    <xf numFmtId="0" fontId="14" fillId="0" borderId="1" xfId="1" applyFont="1" applyBorder="1" applyAlignment="1">
      <alignment horizontal="left" vertical="center" wrapText="1"/>
    </xf>
    <xf numFmtId="0" fontId="17" fillId="4" borderId="1" xfId="1" applyFont="1" applyFill="1" applyBorder="1" applyAlignment="1">
      <alignment vertical="center"/>
    </xf>
    <xf numFmtId="0" fontId="17" fillId="4" borderId="1" xfId="1" applyFont="1" applyFill="1" applyBorder="1"/>
    <xf numFmtId="0" fontId="20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vertical="center"/>
    </xf>
    <xf numFmtId="0" fontId="14" fillId="7" borderId="1" xfId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vertical="center"/>
    </xf>
    <xf numFmtId="0" fontId="14" fillId="0" borderId="2" xfId="1" applyFont="1" applyFill="1" applyBorder="1" applyAlignment="1"/>
    <xf numFmtId="0" fontId="14" fillId="0" borderId="2" xfId="1" applyFont="1" applyBorder="1" applyAlignment="1"/>
    <xf numFmtId="0" fontId="14" fillId="7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7" fillId="4" borderId="4" xfId="1" applyFont="1" applyFill="1" applyBorder="1"/>
    <xf numFmtId="0" fontId="9" fillId="0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4" fillId="0" borderId="0" xfId="1" applyFont="1"/>
    <xf numFmtId="0" fontId="11" fillId="0" borderId="1" xfId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0" fontId="14" fillId="7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23" fillId="0" borderId="0" xfId="1" applyFont="1"/>
    <xf numFmtId="0" fontId="16" fillId="0" borderId="0" xfId="1" applyFont="1" applyAlignment="1"/>
    <xf numFmtId="14" fontId="16" fillId="0" borderId="0" xfId="1" applyNumberFormat="1" applyFont="1"/>
    <xf numFmtId="22" fontId="8" fillId="0" borderId="0" xfId="1" applyNumberFormat="1" applyFont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4" fillId="5" borderId="1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22" fontId="8" fillId="0" borderId="0" xfId="1" applyNumberFormat="1" applyFont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1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10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11" fillId="11" borderId="11" xfId="1" applyFont="1" applyFill="1" applyBorder="1" applyAlignment="1">
      <alignment horizontal="center" vertical="center" wrapText="1"/>
    </xf>
    <xf numFmtId="0" fontId="11" fillId="11" borderId="11" xfId="1" applyFont="1" applyFill="1" applyBorder="1" applyAlignment="1">
      <alignment vertical="center" wrapText="1"/>
    </xf>
    <xf numFmtId="0" fontId="11" fillId="12" borderId="11" xfId="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11" fillId="12" borderId="12" xfId="1" applyFont="1" applyFill="1" applyBorder="1" applyAlignment="1">
      <alignment horizontal="center" wrapText="1"/>
    </xf>
    <xf numFmtId="0" fontId="11" fillId="10" borderId="12" xfId="1" applyFont="1" applyFill="1" applyBorder="1" applyAlignment="1">
      <alignment horizontal="center" vertical="center" wrapText="1"/>
    </xf>
    <xf numFmtId="0" fontId="11" fillId="13" borderId="1" xfId="1" applyFont="1" applyFill="1" applyBorder="1" applyAlignment="1">
      <alignment horizontal="center" wrapText="1"/>
    </xf>
    <xf numFmtId="0" fontId="11" fillId="14" borderId="1" xfId="1" applyFont="1" applyFill="1" applyBorder="1" applyAlignment="1">
      <alignment horizontal="center" vertical="center" wrapText="1"/>
    </xf>
    <xf numFmtId="0" fontId="23" fillId="0" borderId="13" xfId="1" applyFont="1" applyBorder="1" applyAlignment="1">
      <alignment horizontal="center" wrapText="1"/>
    </xf>
    <xf numFmtId="0" fontId="11" fillId="11" borderId="12" xfId="1" applyFont="1" applyFill="1" applyBorder="1" applyAlignment="1">
      <alignment horizontal="center" vertical="center" wrapText="1"/>
    </xf>
    <xf numFmtId="0" fontId="11" fillId="11" borderId="12" xfId="1" applyFont="1" applyFill="1" applyBorder="1" applyAlignment="1">
      <alignment vertical="center" wrapText="1"/>
    </xf>
    <xf numFmtId="0" fontId="11" fillId="13" borderId="14" xfId="1" applyFont="1" applyFill="1" applyBorder="1" applyAlignment="1">
      <alignment horizontal="center" wrapText="1"/>
    </xf>
    <xf numFmtId="0" fontId="11" fillId="14" borderId="14" xfId="1" applyFont="1" applyFill="1" applyBorder="1" applyAlignment="1">
      <alignment horizontal="center" vertical="center" wrapText="1"/>
    </xf>
    <xf numFmtId="0" fontId="23" fillId="0" borderId="15" xfId="1" applyFont="1" applyBorder="1" applyAlignment="1">
      <alignment horizontal="center" wrapText="1"/>
    </xf>
    <xf numFmtId="0" fontId="11" fillId="11" borderId="1" xfId="1" applyFont="1" applyFill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1" fillId="11" borderId="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27" fillId="9" borderId="1" xfId="1" applyFont="1" applyFill="1" applyBorder="1" applyAlignment="1">
      <alignment wrapText="1"/>
    </xf>
    <xf numFmtId="0" fontId="27" fillId="0" borderId="0" xfId="1" applyFont="1" applyBorder="1" applyAlignment="1">
      <alignment wrapText="1"/>
    </xf>
    <xf numFmtId="0" fontId="11" fillId="15" borderId="1" xfId="1" applyFont="1" applyFill="1" applyBorder="1" applyAlignment="1">
      <alignment horizontal="center" vertical="center" wrapText="1"/>
    </xf>
    <xf numFmtId="0" fontId="11" fillId="15" borderId="1" xfId="1" applyFont="1" applyFill="1" applyBorder="1" applyAlignment="1">
      <alignment vertical="center" wrapText="1"/>
    </xf>
    <xf numFmtId="0" fontId="11" fillId="11" borderId="14" xfId="1" applyFont="1" applyFill="1" applyBorder="1" applyAlignment="1">
      <alignment horizontal="center" vertical="center" wrapText="1"/>
    </xf>
    <xf numFmtId="0" fontId="11" fillId="11" borderId="14" xfId="1" applyFont="1" applyFill="1" applyBorder="1" applyAlignment="1">
      <alignment vertical="center" wrapText="1"/>
    </xf>
    <xf numFmtId="0" fontId="11" fillId="12" borderId="14" xfId="1" applyFont="1" applyFill="1" applyBorder="1" applyAlignment="1">
      <alignment horizontal="center" vertical="center" wrapText="1"/>
    </xf>
    <xf numFmtId="0" fontId="11" fillId="10" borderId="14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22" fontId="8" fillId="0" borderId="0" xfId="1" applyNumberFormat="1" applyFont="1" applyAlignment="1">
      <alignment horizontal="center" vertical="center"/>
    </xf>
    <xf numFmtId="0" fontId="25" fillId="2" borderId="5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vertic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/>
    <xf numFmtId="0" fontId="13" fillId="4" borderId="1" xfId="1" applyFont="1" applyFill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57"/>
  <sheetViews>
    <sheetView zoomScaleNormal="100" workbookViewId="0">
      <selection activeCell="P2" sqref="P2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12" width="6.44140625" style="1" customWidth="1"/>
    <col min="13" max="13" width="6.44140625" style="27" customWidth="1"/>
    <col min="14" max="14" width="6.44140625" style="1" customWidth="1"/>
    <col min="15" max="17" width="6.44140625" style="27" customWidth="1"/>
    <col min="18" max="18" width="6.44140625" style="29" customWidth="1"/>
    <col min="19" max="20" width="6.44140625" style="1" customWidth="1"/>
    <col min="21" max="22" width="6.44140625" style="27" customWidth="1"/>
    <col min="23" max="24" width="6.44140625" style="1" customWidth="1"/>
    <col min="25" max="25" width="6.44140625" style="27" customWidth="1"/>
    <col min="26" max="16384" width="9.109375" style="1"/>
  </cols>
  <sheetData>
    <row r="1" spans="1:25" x14ac:dyDescent="0.25">
      <c r="A1" s="2" t="s">
        <v>77</v>
      </c>
      <c r="B1" s="21"/>
      <c r="C1" s="23"/>
      <c r="E1" s="1"/>
    </row>
    <row r="2" spans="1:25" ht="17.399999999999999" x14ac:dyDescent="0.3">
      <c r="A2" s="2" t="s">
        <v>103</v>
      </c>
      <c r="B2" s="21"/>
      <c r="C2" s="23"/>
      <c r="D2" s="13"/>
      <c r="E2" s="1"/>
      <c r="F2" s="3" t="s">
        <v>13</v>
      </c>
      <c r="G2" s="3"/>
      <c r="I2" s="4" t="s">
        <v>104</v>
      </c>
      <c r="M2" s="1"/>
      <c r="O2" s="1"/>
      <c r="P2" s="1"/>
      <c r="Q2" s="1"/>
      <c r="R2" s="1"/>
      <c r="S2" s="27"/>
      <c r="T2" s="7"/>
      <c r="U2" s="1"/>
    </row>
    <row r="3" spans="1:25" ht="17.399999999999999" x14ac:dyDescent="0.3">
      <c r="B3" s="22"/>
      <c r="C3" s="23"/>
      <c r="D3" s="13"/>
      <c r="E3" s="1"/>
      <c r="F3" s="3" t="s">
        <v>14</v>
      </c>
      <c r="G3" s="3"/>
      <c r="I3" s="4" t="s">
        <v>85</v>
      </c>
      <c r="J3" s="3"/>
      <c r="K3" s="3"/>
      <c r="L3" s="3"/>
      <c r="M3" s="3"/>
      <c r="N3" s="3"/>
      <c r="O3" s="3"/>
      <c r="P3" s="1"/>
      <c r="Q3" s="1"/>
      <c r="R3" s="27"/>
      <c r="S3" s="27"/>
      <c r="U3" s="1"/>
    </row>
    <row r="4" spans="1:25" ht="13.8" x14ac:dyDescent="0.25">
      <c r="A4" s="139" t="s">
        <v>129</v>
      </c>
      <c r="B4" s="139"/>
      <c r="C4" s="139"/>
      <c r="D4" s="139"/>
      <c r="E4" s="6"/>
      <c r="F4" s="56" t="s">
        <v>15</v>
      </c>
      <c r="G4" s="56"/>
      <c r="I4" s="68" t="s">
        <v>30</v>
      </c>
      <c r="J4" s="3"/>
      <c r="K4" s="3"/>
      <c r="L4" s="68" t="s">
        <v>83</v>
      </c>
      <c r="M4" s="1"/>
      <c r="O4" s="7"/>
      <c r="P4" s="56"/>
      <c r="Q4" s="69"/>
      <c r="R4" s="56" t="s">
        <v>66</v>
      </c>
      <c r="T4" s="68" t="s">
        <v>107</v>
      </c>
      <c r="U4" s="1"/>
      <c r="V4" s="1"/>
    </row>
    <row r="5" spans="1:25" x14ac:dyDescent="0.25">
      <c r="A5" s="5" t="s">
        <v>105</v>
      </c>
      <c r="B5" s="58"/>
      <c r="C5" s="58"/>
      <c r="D5" s="58"/>
      <c r="E5" s="6"/>
      <c r="I5" s="70" t="s">
        <v>67</v>
      </c>
      <c r="M5" s="1"/>
      <c r="O5" s="1"/>
      <c r="P5" s="1"/>
      <c r="Q5" s="1"/>
      <c r="R5" s="1"/>
      <c r="T5" s="119"/>
      <c r="U5" s="119"/>
      <c r="V5" s="119"/>
    </row>
    <row r="6" spans="1:25" x14ac:dyDescent="0.25">
      <c r="A6" s="120" t="s">
        <v>106</v>
      </c>
      <c r="B6" s="121"/>
      <c r="C6" s="121"/>
      <c r="D6" s="121"/>
      <c r="E6" s="122"/>
      <c r="F6" s="126" t="s">
        <v>16</v>
      </c>
      <c r="G6" s="126"/>
      <c r="H6" s="126"/>
      <c r="I6" s="126"/>
      <c r="J6" s="126"/>
      <c r="K6" s="126"/>
      <c r="L6" s="126"/>
      <c r="M6" s="126"/>
      <c r="N6" s="126"/>
      <c r="O6" s="126"/>
      <c r="P6" s="127" t="s">
        <v>17</v>
      </c>
      <c r="Q6" s="127"/>
      <c r="R6" s="127"/>
      <c r="S6" s="127"/>
      <c r="T6" s="127"/>
      <c r="U6" s="127"/>
      <c r="V6" s="127"/>
      <c r="W6" s="127"/>
      <c r="X6" s="127"/>
      <c r="Y6" s="127"/>
    </row>
    <row r="7" spans="1:25" s="8" customFormat="1" x14ac:dyDescent="0.25">
      <c r="A7" s="123"/>
      <c r="B7" s="124"/>
      <c r="C7" s="124"/>
      <c r="D7" s="124"/>
      <c r="E7" s="125"/>
      <c r="F7" s="127" t="s">
        <v>18</v>
      </c>
      <c r="G7" s="127"/>
      <c r="H7" s="127"/>
      <c r="I7" s="127"/>
      <c r="J7" s="128"/>
      <c r="K7" s="129" t="s">
        <v>19</v>
      </c>
      <c r="L7" s="129"/>
      <c r="M7" s="129"/>
      <c r="N7" s="129"/>
      <c r="O7" s="128"/>
      <c r="P7" s="127" t="s">
        <v>20</v>
      </c>
      <c r="Q7" s="127"/>
      <c r="R7" s="127"/>
      <c r="S7" s="127"/>
      <c r="T7" s="128"/>
      <c r="U7" s="129" t="s">
        <v>56</v>
      </c>
      <c r="V7" s="129"/>
      <c r="W7" s="129"/>
      <c r="X7" s="129"/>
      <c r="Y7" s="128"/>
    </row>
    <row r="8" spans="1:25" s="8" customFormat="1" ht="20.399999999999999" x14ac:dyDescent="0.2">
      <c r="A8" s="32" t="s">
        <v>21</v>
      </c>
      <c r="B8" s="55" t="s">
        <v>0</v>
      </c>
      <c r="C8" s="33" t="s">
        <v>6</v>
      </c>
      <c r="D8" s="34" t="s">
        <v>11</v>
      </c>
      <c r="E8" s="33" t="s">
        <v>22</v>
      </c>
      <c r="F8" s="35" t="s">
        <v>2</v>
      </c>
      <c r="G8" s="35" t="s">
        <v>3</v>
      </c>
      <c r="H8" s="35" t="s">
        <v>4</v>
      </c>
      <c r="I8" s="35" t="s">
        <v>23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23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23</v>
      </c>
      <c r="T8" s="36" t="s">
        <v>1</v>
      </c>
      <c r="U8" s="35" t="s">
        <v>2</v>
      </c>
      <c r="V8" s="35" t="s">
        <v>3</v>
      </c>
      <c r="W8" s="35" t="s">
        <v>4</v>
      </c>
      <c r="X8" s="35" t="s">
        <v>23</v>
      </c>
      <c r="Y8" s="36" t="s">
        <v>1</v>
      </c>
    </row>
    <row r="9" spans="1:25" s="8" customFormat="1" x14ac:dyDescent="0.2">
      <c r="A9" s="37"/>
      <c r="B9" s="137" t="s">
        <v>24</v>
      </c>
      <c r="C9" s="137"/>
      <c r="D9" s="137"/>
      <c r="E9" s="37">
        <f>SUM(E10:E32)</f>
        <v>423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 s="8" customFormat="1" ht="10.199999999999999" x14ac:dyDescent="0.2">
      <c r="A10" s="38">
        <v>1</v>
      </c>
      <c r="B10" s="66" t="s">
        <v>34</v>
      </c>
      <c r="C10" s="59" t="s">
        <v>114</v>
      </c>
      <c r="D10" s="39" t="s">
        <v>12</v>
      </c>
      <c r="E10" s="39">
        <f t="shared" ref="E10:E32" si="0">SUM(F10:I10,K10:N10,P10:S10,U10:X10)</f>
        <v>18</v>
      </c>
      <c r="F10" s="30">
        <v>9</v>
      </c>
      <c r="G10" s="30"/>
      <c r="H10" s="30">
        <v>9</v>
      </c>
      <c r="I10" s="30"/>
      <c r="J10" s="60">
        <v>5</v>
      </c>
      <c r="K10" s="80"/>
      <c r="L10" s="80"/>
      <c r="M10" s="80"/>
      <c r="N10" s="80"/>
      <c r="O10" s="33"/>
      <c r="P10" s="81"/>
      <c r="Q10" s="81"/>
      <c r="R10" s="81"/>
      <c r="S10" s="81"/>
      <c r="T10" s="33"/>
      <c r="U10" s="80"/>
      <c r="V10" s="80"/>
      <c r="W10" s="80"/>
      <c r="X10" s="80"/>
      <c r="Y10" s="33"/>
    </row>
    <row r="11" spans="1:25" s="8" customFormat="1" ht="10.199999999999999" x14ac:dyDescent="0.2">
      <c r="A11" s="38">
        <v>2</v>
      </c>
      <c r="B11" s="66" t="s">
        <v>35</v>
      </c>
      <c r="C11" s="59" t="s">
        <v>114</v>
      </c>
      <c r="D11" s="39" t="s">
        <v>31</v>
      </c>
      <c r="E11" s="39">
        <f t="shared" si="0"/>
        <v>27</v>
      </c>
      <c r="F11" s="30">
        <v>18</v>
      </c>
      <c r="G11" s="30"/>
      <c r="H11" s="30">
        <v>9</v>
      </c>
      <c r="I11" s="30"/>
      <c r="J11" s="60">
        <v>6</v>
      </c>
      <c r="K11" s="80"/>
      <c r="L11" s="80"/>
      <c r="M11" s="80"/>
      <c r="N11" s="80"/>
      <c r="O11" s="33"/>
      <c r="P11" s="81"/>
      <c r="Q11" s="81"/>
      <c r="R11" s="81"/>
      <c r="S11" s="81"/>
      <c r="T11" s="33"/>
      <c r="U11" s="80"/>
      <c r="V11" s="80"/>
      <c r="W11" s="80"/>
      <c r="X11" s="80"/>
      <c r="Y11" s="33"/>
    </row>
    <row r="12" spans="1:25" s="8" customFormat="1" ht="10.199999999999999" x14ac:dyDescent="0.2">
      <c r="A12" s="38">
        <v>3</v>
      </c>
      <c r="B12" s="66" t="s">
        <v>36</v>
      </c>
      <c r="C12" s="59" t="s">
        <v>115</v>
      </c>
      <c r="D12" s="39" t="s">
        <v>31</v>
      </c>
      <c r="E12" s="39">
        <f t="shared" si="0"/>
        <v>27</v>
      </c>
      <c r="F12" s="30">
        <v>18</v>
      </c>
      <c r="G12" s="30"/>
      <c r="H12" s="30">
        <v>9</v>
      </c>
      <c r="I12" s="30"/>
      <c r="J12" s="60">
        <v>5</v>
      </c>
      <c r="K12" s="80"/>
      <c r="L12" s="80"/>
      <c r="M12" s="80"/>
      <c r="N12" s="80"/>
      <c r="O12" s="33"/>
      <c r="P12" s="81"/>
      <c r="Q12" s="81"/>
      <c r="R12" s="81"/>
      <c r="S12" s="81"/>
      <c r="T12" s="33"/>
      <c r="U12" s="80"/>
      <c r="V12" s="80"/>
      <c r="W12" s="80"/>
      <c r="X12" s="80"/>
      <c r="Y12" s="33"/>
    </row>
    <row r="13" spans="1:25" s="8" customFormat="1" ht="10.199999999999999" x14ac:dyDescent="0.2">
      <c r="A13" s="38">
        <v>4</v>
      </c>
      <c r="B13" s="66" t="s">
        <v>37</v>
      </c>
      <c r="C13" s="59" t="s">
        <v>115</v>
      </c>
      <c r="D13" s="39" t="s">
        <v>12</v>
      </c>
      <c r="E13" s="39">
        <f t="shared" si="0"/>
        <v>9</v>
      </c>
      <c r="F13" s="30">
        <v>9</v>
      </c>
      <c r="G13" s="30"/>
      <c r="H13" s="30"/>
      <c r="I13" s="30"/>
      <c r="J13" s="60">
        <v>5</v>
      </c>
      <c r="K13" s="80"/>
      <c r="L13" s="80"/>
      <c r="M13" s="80"/>
      <c r="N13" s="80"/>
      <c r="O13" s="33"/>
      <c r="P13" s="81"/>
      <c r="Q13" s="81"/>
      <c r="R13" s="81"/>
      <c r="S13" s="81"/>
      <c r="T13" s="33"/>
      <c r="U13" s="80"/>
      <c r="V13" s="80"/>
      <c r="W13" s="80"/>
      <c r="X13" s="80"/>
      <c r="Y13" s="33"/>
    </row>
    <row r="14" spans="1:25" s="8" customFormat="1" ht="10.199999999999999" x14ac:dyDescent="0.2">
      <c r="A14" s="38">
        <v>5</v>
      </c>
      <c r="B14" s="66" t="s">
        <v>38</v>
      </c>
      <c r="C14" s="59" t="s">
        <v>114</v>
      </c>
      <c r="D14" s="39" t="s">
        <v>31</v>
      </c>
      <c r="E14" s="39">
        <f t="shared" si="0"/>
        <v>18</v>
      </c>
      <c r="F14" s="30">
        <v>9</v>
      </c>
      <c r="G14" s="30"/>
      <c r="H14" s="30">
        <v>9</v>
      </c>
      <c r="I14" s="30"/>
      <c r="J14" s="60">
        <v>5</v>
      </c>
      <c r="K14" s="80"/>
      <c r="L14" s="80"/>
      <c r="M14" s="80"/>
      <c r="N14" s="80"/>
      <c r="O14" s="33"/>
      <c r="P14" s="81"/>
      <c r="Q14" s="81"/>
      <c r="R14" s="81"/>
      <c r="S14" s="81"/>
      <c r="T14" s="33"/>
      <c r="U14" s="80"/>
      <c r="V14" s="80"/>
      <c r="W14" s="80"/>
      <c r="X14" s="80"/>
      <c r="Y14" s="33"/>
    </row>
    <row r="15" spans="1:25" s="8" customFormat="1" ht="10.199999999999999" x14ac:dyDescent="0.2">
      <c r="A15" s="38">
        <v>6</v>
      </c>
      <c r="B15" s="66" t="s">
        <v>39</v>
      </c>
      <c r="C15" s="59" t="s">
        <v>114</v>
      </c>
      <c r="D15" s="39" t="s">
        <v>31</v>
      </c>
      <c r="E15" s="39">
        <f t="shared" si="0"/>
        <v>9</v>
      </c>
      <c r="F15" s="30">
        <v>9</v>
      </c>
      <c r="G15" s="30"/>
      <c r="H15" s="30"/>
      <c r="I15" s="30"/>
      <c r="J15" s="60">
        <v>4</v>
      </c>
      <c r="K15" s="80"/>
      <c r="L15" s="80"/>
      <c r="M15" s="80"/>
      <c r="N15" s="80"/>
      <c r="O15" s="33"/>
      <c r="P15" s="81"/>
      <c r="Q15" s="81"/>
      <c r="R15" s="81"/>
      <c r="S15" s="81"/>
      <c r="T15" s="33"/>
      <c r="U15" s="80"/>
      <c r="V15" s="80"/>
      <c r="W15" s="80"/>
      <c r="X15" s="80"/>
      <c r="Y15" s="33"/>
    </row>
    <row r="16" spans="1:25" s="8" customFormat="1" ht="10.199999999999999" x14ac:dyDescent="0.2">
      <c r="A16" s="38">
        <v>7</v>
      </c>
      <c r="B16" s="43" t="s">
        <v>57</v>
      </c>
      <c r="C16" s="39" t="s">
        <v>7</v>
      </c>
      <c r="D16" s="20" t="s">
        <v>12</v>
      </c>
      <c r="E16" s="39">
        <f t="shared" si="0"/>
        <v>18</v>
      </c>
      <c r="F16" s="30"/>
      <c r="G16" s="30"/>
      <c r="H16" s="30"/>
      <c r="I16" s="30"/>
      <c r="J16" s="40"/>
      <c r="K16" s="41"/>
      <c r="L16" s="41">
        <v>18</v>
      </c>
      <c r="M16" s="41"/>
      <c r="N16" s="41"/>
      <c r="O16" s="40">
        <v>2</v>
      </c>
      <c r="P16" s="83"/>
      <c r="Q16" s="83"/>
      <c r="R16" s="83"/>
      <c r="S16" s="83"/>
      <c r="T16" s="40"/>
      <c r="U16" s="41"/>
      <c r="V16" s="41"/>
      <c r="W16" s="41"/>
      <c r="X16" s="41"/>
      <c r="Y16" s="40"/>
    </row>
    <row r="17" spans="1:25" s="8" customFormat="1" ht="10.199999999999999" x14ac:dyDescent="0.2">
      <c r="A17" s="38">
        <v>8</v>
      </c>
      <c r="B17" s="43" t="s">
        <v>40</v>
      </c>
      <c r="C17" s="39" t="s">
        <v>127</v>
      </c>
      <c r="D17" s="20" t="s">
        <v>12</v>
      </c>
      <c r="E17" s="39">
        <f t="shared" si="0"/>
        <v>27</v>
      </c>
      <c r="F17" s="30"/>
      <c r="G17" s="30"/>
      <c r="H17" s="30"/>
      <c r="I17" s="30"/>
      <c r="J17" s="40"/>
      <c r="K17" s="41"/>
      <c r="L17" s="41"/>
      <c r="M17" s="41"/>
      <c r="N17" s="41"/>
      <c r="O17" s="40"/>
      <c r="P17" s="83">
        <v>18</v>
      </c>
      <c r="Q17" s="83">
        <v>9</v>
      </c>
      <c r="R17" s="83"/>
      <c r="S17" s="83"/>
      <c r="T17" s="40">
        <v>2</v>
      </c>
      <c r="U17" s="41"/>
      <c r="V17" s="41"/>
      <c r="W17" s="41"/>
      <c r="X17" s="41"/>
      <c r="Y17" s="40"/>
    </row>
    <row r="18" spans="1:25" s="8" customFormat="1" ht="10.199999999999999" x14ac:dyDescent="0.2">
      <c r="A18" s="38">
        <v>9</v>
      </c>
      <c r="B18" s="43" t="s">
        <v>41</v>
      </c>
      <c r="C18" s="39" t="s">
        <v>8</v>
      </c>
      <c r="D18" s="20" t="s">
        <v>12</v>
      </c>
      <c r="E18" s="39">
        <f t="shared" si="0"/>
        <v>27</v>
      </c>
      <c r="F18" s="30"/>
      <c r="G18" s="30"/>
      <c r="H18" s="30"/>
      <c r="I18" s="30"/>
      <c r="J18" s="40"/>
      <c r="K18" s="41">
        <v>18</v>
      </c>
      <c r="L18" s="41"/>
      <c r="M18" s="41">
        <v>9</v>
      </c>
      <c r="N18" s="41"/>
      <c r="O18" s="40">
        <v>3</v>
      </c>
      <c r="P18" s="83"/>
      <c r="Q18" s="83"/>
      <c r="R18" s="83"/>
      <c r="S18" s="83"/>
      <c r="T18" s="40"/>
      <c r="U18" s="41"/>
      <c r="V18" s="41"/>
      <c r="W18" s="41"/>
      <c r="X18" s="41"/>
      <c r="Y18" s="40"/>
    </row>
    <row r="19" spans="1:25" s="8" customFormat="1" ht="10.199999999999999" x14ac:dyDescent="0.2">
      <c r="A19" s="38">
        <v>10</v>
      </c>
      <c r="B19" s="43" t="s">
        <v>58</v>
      </c>
      <c r="C19" s="59" t="s">
        <v>114</v>
      </c>
      <c r="D19" s="20" t="s">
        <v>32</v>
      </c>
      <c r="E19" s="39">
        <f t="shared" si="0"/>
        <v>27</v>
      </c>
      <c r="F19" s="30"/>
      <c r="G19" s="30"/>
      <c r="H19" s="30"/>
      <c r="I19" s="30"/>
      <c r="J19" s="40"/>
      <c r="K19" s="41">
        <v>18</v>
      </c>
      <c r="L19" s="41"/>
      <c r="M19" s="41">
        <v>9</v>
      </c>
      <c r="N19" s="41"/>
      <c r="O19" s="40">
        <v>3</v>
      </c>
      <c r="P19" s="83"/>
      <c r="Q19" s="83"/>
      <c r="R19" s="83"/>
      <c r="S19" s="83"/>
      <c r="T19" s="40"/>
      <c r="U19" s="41"/>
      <c r="V19" s="41"/>
      <c r="W19" s="41"/>
      <c r="X19" s="41"/>
      <c r="Y19" s="40"/>
    </row>
    <row r="20" spans="1:25" s="8" customFormat="1" ht="20.399999999999999" x14ac:dyDescent="0.2">
      <c r="A20" s="38">
        <v>11</v>
      </c>
      <c r="B20" s="43" t="s">
        <v>43</v>
      </c>
      <c r="C20" s="59" t="s">
        <v>115</v>
      </c>
      <c r="D20" s="20" t="s">
        <v>32</v>
      </c>
      <c r="E20" s="39">
        <f t="shared" si="0"/>
        <v>27</v>
      </c>
      <c r="F20" s="30"/>
      <c r="G20" s="30"/>
      <c r="H20" s="30"/>
      <c r="I20" s="30"/>
      <c r="J20" s="40"/>
      <c r="K20" s="41">
        <v>18</v>
      </c>
      <c r="L20" s="41"/>
      <c r="M20" s="41">
        <v>9</v>
      </c>
      <c r="N20" s="41"/>
      <c r="O20" s="40">
        <v>3</v>
      </c>
      <c r="P20" s="83"/>
      <c r="Q20" s="83"/>
      <c r="R20" s="83"/>
      <c r="S20" s="83"/>
      <c r="T20" s="40"/>
      <c r="U20" s="41"/>
      <c r="V20" s="41"/>
      <c r="W20" s="41"/>
      <c r="X20" s="41"/>
      <c r="Y20" s="40"/>
    </row>
    <row r="21" spans="1:25" s="8" customFormat="1" ht="10.199999999999999" x14ac:dyDescent="0.2">
      <c r="A21" s="38">
        <v>12</v>
      </c>
      <c r="B21" s="43" t="s">
        <v>42</v>
      </c>
      <c r="C21" s="59" t="s">
        <v>114</v>
      </c>
      <c r="D21" s="20" t="s">
        <v>32</v>
      </c>
      <c r="E21" s="39">
        <f t="shared" si="0"/>
        <v>18</v>
      </c>
      <c r="F21" s="30"/>
      <c r="G21" s="30"/>
      <c r="H21" s="30"/>
      <c r="I21" s="30"/>
      <c r="J21" s="40"/>
      <c r="K21" s="41">
        <v>9</v>
      </c>
      <c r="L21" s="41">
        <v>9</v>
      </c>
      <c r="M21" s="41"/>
      <c r="N21" s="41"/>
      <c r="O21" s="40">
        <v>2</v>
      </c>
      <c r="P21" s="83"/>
      <c r="Q21" s="83"/>
      <c r="R21" s="83"/>
      <c r="S21" s="83"/>
      <c r="T21" s="40"/>
      <c r="U21" s="41"/>
      <c r="V21" s="41"/>
      <c r="W21" s="41"/>
      <c r="X21" s="41"/>
      <c r="Y21" s="40"/>
    </row>
    <row r="22" spans="1:25" s="8" customFormat="1" ht="10.199999999999999" x14ac:dyDescent="0.2">
      <c r="A22" s="38">
        <v>13</v>
      </c>
      <c r="B22" s="43" t="s">
        <v>44</v>
      </c>
      <c r="C22" s="59" t="s">
        <v>114</v>
      </c>
      <c r="D22" s="20" t="s">
        <v>12</v>
      </c>
      <c r="E22" s="39">
        <f t="shared" si="0"/>
        <v>27</v>
      </c>
      <c r="F22" s="30"/>
      <c r="G22" s="30"/>
      <c r="H22" s="30"/>
      <c r="I22" s="30"/>
      <c r="J22" s="40"/>
      <c r="K22" s="41">
        <v>9</v>
      </c>
      <c r="L22" s="41">
        <v>18</v>
      </c>
      <c r="M22" s="41"/>
      <c r="N22" s="41"/>
      <c r="O22" s="40">
        <v>2</v>
      </c>
      <c r="P22" s="83"/>
      <c r="Q22" s="83"/>
      <c r="R22" s="83"/>
      <c r="S22" s="83"/>
      <c r="T22" s="40"/>
      <c r="U22" s="41"/>
      <c r="V22" s="41"/>
      <c r="W22" s="41"/>
      <c r="X22" s="41"/>
      <c r="Y22" s="40"/>
    </row>
    <row r="23" spans="1:25" s="8" customFormat="1" ht="10.199999999999999" x14ac:dyDescent="0.2">
      <c r="A23" s="38">
        <v>14</v>
      </c>
      <c r="B23" s="43" t="s">
        <v>86</v>
      </c>
      <c r="C23" s="39" t="s">
        <v>127</v>
      </c>
      <c r="D23" s="20" t="s">
        <v>12</v>
      </c>
      <c r="E23" s="39">
        <f t="shared" si="0"/>
        <v>9</v>
      </c>
      <c r="F23" s="30"/>
      <c r="G23" s="30"/>
      <c r="H23" s="30"/>
      <c r="I23" s="30"/>
      <c r="J23" s="40"/>
      <c r="K23" s="41">
        <v>9</v>
      </c>
      <c r="L23" s="41"/>
      <c r="M23" s="41"/>
      <c r="N23" s="41"/>
      <c r="O23" s="40">
        <v>1</v>
      </c>
      <c r="P23" s="83"/>
      <c r="Q23" s="83"/>
      <c r="R23" s="83"/>
      <c r="S23" s="83"/>
      <c r="T23" s="40"/>
      <c r="U23" s="41"/>
      <c r="V23" s="41"/>
      <c r="W23" s="41"/>
      <c r="X23" s="41"/>
      <c r="Y23" s="40"/>
    </row>
    <row r="24" spans="1:25" s="8" customFormat="1" ht="10.199999999999999" x14ac:dyDescent="0.2">
      <c r="A24" s="38">
        <v>15</v>
      </c>
      <c r="B24" s="87" t="s">
        <v>64</v>
      </c>
      <c r="C24" s="39" t="s">
        <v>116</v>
      </c>
      <c r="D24" s="20" t="s">
        <v>12</v>
      </c>
      <c r="E24" s="39">
        <f t="shared" si="0"/>
        <v>27</v>
      </c>
      <c r="F24" s="30"/>
      <c r="G24" s="30"/>
      <c r="H24" s="30"/>
      <c r="I24" s="30"/>
      <c r="J24" s="40"/>
      <c r="K24" s="41">
        <v>27</v>
      </c>
      <c r="L24" s="41"/>
      <c r="M24" s="41"/>
      <c r="N24" s="41"/>
      <c r="O24" s="40">
        <v>6</v>
      </c>
      <c r="P24" s="83"/>
      <c r="Q24" s="83"/>
      <c r="R24" s="83"/>
      <c r="S24" s="83"/>
      <c r="T24" s="40"/>
      <c r="U24" s="41"/>
      <c r="V24" s="41"/>
      <c r="W24" s="41"/>
      <c r="X24" s="41"/>
      <c r="Y24" s="40"/>
    </row>
    <row r="25" spans="1:25" s="8" customFormat="1" ht="10.199999999999999" x14ac:dyDescent="0.2">
      <c r="A25" s="38">
        <v>16</v>
      </c>
      <c r="B25" s="43" t="s">
        <v>54</v>
      </c>
      <c r="C25" s="39" t="s">
        <v>116</v>
      </c>
      <c r="D25" s="20" t="s">
        <v>12</v>
      </c>
      <c r="E25" s="39">
        <f t="shared" si="0"/>
        <v>9</v>
      </c>
      <c r="F25" s="30"/>
      <c r="G25" s="30"/>
      <c r="H25" s="30"/>
      <c r="I25" s="30"/>
      <c r="J25" s="40"/>
      <c r="K25" s="41"/>
      <c r="L25" s="41"/>
      <c r="M25" s="41">
        <v>9</v>
      </c>
      <c r="N25" s="41"/>
      <c r="O25" s="40">
        <v>2</v>
      </c>
      <c r="P25" s="83"/>
      <c r="Q25" s="83"/>
      <c r="R25" s="83"/>
      <c r="S25" s="83"/>
      <c r="T25" s="40"/>
      <c r="U25" s="41"/>
      <c r="V25" s="41"/>
      <c r="W25" s="41"/>
      <c r="X25" s="41"/>
      <c r="Y25" s="40"/>
    </row>
    <row r="26" spans="1:25" s="8" customFormat="1" ht="10.199999999999999" x14ac:dyDescent="0.2">
      <c r="A26" s="38">
        <v>17</v>
      </c>
      <c r="B26" s="43" t="s">
        <v>59</v>
      </c>
      <c r="C26" s="39" t="s">
        <v>7</v>
      </c>
      <c r="D26" s="20" t="s">
        <v>12</v>
      </c>
      <c r="E26" s="39">
        <f t="shared" si="0"/>
        <v>27</v>
      </c>
      <c r="F26" s="30"/>
      <c r="G26" s="30"/>
      <c r="H26" s="30"/>
      <c r="I26" s="30"/>
      <c r="J26" s="40"/>
      <c r="K26" s="41"/>
      <c r="L26" s="41"/>
      <c r="M26" s="41"/>
      <c r="N26" s="41"/>
      <c r="O26" s="40"/>
      <c r="P26" s="83"/>
      <c r="Q26" s="83">
        <v>27</v>
      </c>
      <c r="R26" s="83"/>
      <c r="S26" s="83"/>
      <c r="T26" s="40">
        <v>2</v>
      </c>
      <c r="U26" s="41"/>
      <c r="V26" s="41"/>
      <c r="W26" s="41"/>
      <c r="X26" s="41"/>
      <c r="Y26" s="40"/>
    </row>
    <row r="27" spans="1:25" s="8" customFormat="1" ht="10.199999999999999" x14ac:dyDescent="0.2">
      <c r="A27" s="38">
        <v>18</v>
      </c>
      <c r="B27" s="43" t="s">
        <v>45</v>
      </c>
      <c r="C27" s="59" t="s">
        <v>114</v>
      </c>
      <c r="D27" s="20" t="s">
        <v>12</v>
      </c>
      <c r="E27" s="39">
        <f t="shared" si="0"/>
        <v>18</v>
      </c>
      <c r="F27" s="30"/>
      <c r="G27" s="30"/>
      <c r="H27" s="30"/>
      <c r="I27" s="30"/>
      <c r="J27" s="40"/>
      <c r="K27" s="41"/>
      <c r="L27" s="41"/>
      <c r="M27" s="41"/>
      <c r="N27" s="41"/>
      <c r="O27" s="40"/>
      <c r="P27" s="83">
        <v>9</v>
      </c>
      <c r="Q27" s="83"/>
      <c r="R27" s="83">
        <v>9</v>
      </c>
      <c r="S27" s="83"/>
      <c r="T27" s="40">
        <v>2</v>
      </c>
      <c r="U27" s="41"/>
      <c r="V27" s="41"/>
      <c r="W27" s="41"/>
      <c r="X27" s="41"/>
      <c r="Y27" s="40"/>
    </row>
    <row r="28" spans="1:25" s="8" customFormat="1" ht="10.199999999999999" x14ac:dyDescent="0.2">
      <c r="A28" s="38">
        <v>19</v>
      </c>
      <c r="B28" s="43" t="s">
        <v>46</v>
      </c>
      <c r="C28" s="39" t="s">
        <v>128</v>
      </c>
      <c r="D28" s="20" t="s">
        <v>12</v>
      </c>
      <c r="E28" s="39">
        <f t="shared" si="0"/>
        <v>9</v>
      </c>
      <c r="F28" s="30"/>
      <c r="G28" s="30"/>
      <c r="H28" s="30"/>
      <c r="I28" s="30"/>
      <c r="J28" s="40"/>
      <c r="K28" s="41"/>
      <c r="L28" s="41"/>
      <c r="M28" s="41"/>
      <c r="N28" s="41"/>
      <c r="O28" s="40"/>
      <c r="P28" s="83">
        <v>9</v>
      </c>
      <c r="Q28" s="83"/>
      <c r="R28" s="83"/>
      <c r="S28" s="83"/>
      <c r="T28" s="40">
        <v>1</v>
      </c>
      <c r="U28" s="41"/>
      <c r="V28" s="41"/>
      <c r="W28" s="41"/>
      <c r="X28" s="41"/>
      <c r="Y28" s="40"/>
    </row>
    <row r="29" spans="1:25" s="8" customFormat="1" ht="20.399999999999999" x14ac:dyDescent="0.2">
      <c r="A29" s="38">
        <v>20</v>
      </c>
      <c r="B29" s="87" t="s">
        <v>65</v>
      </c>
      <c r="C29" s="39" t="s">
        <v>116</v>
      </c>
      <c r="D29" s="20" t="s">
        <v>12</v>
      </c>
      <c r="E29" s="39">
        <f t="shared" si="0"/>
        <v>9</v>
      </c>
      <c r="F29" s="30"/>
      <c r="G29" s="30"/>
      <c r="H29" s="30"/>
      <c r="I29" s="30"/>
      <c r="J29" s="40"/>
      <c r="K29" s="41"/>
      <c r="L29" s="41"/>
      <c r="M29" s="41"/>
      <c r="N29" s="41"/>
      <c r="O29" s="40"/>
      <c r="P29" s="83"/>
      <c r="Q29" s="83">
        <v>9</v>
      </c>
      <c r="R29" s="83"/>
      <c r="S29" s="83"/>
      <c r="T29" s="40">
        <v>2</v>
      </c>
      <c r="U29" s="41"/>
      <c r="V29" s="41"/>
      <c r="W29" s="41"/>
      <c r="X29" s="41"/>
      <c r="Y29" s="40"/>
    </row>
    <row r="30" spans="1:25" s="8" customFormat="1" ht="10.199999999999999" x14ac:dyDescent="0.2">
      <c r="A30" s="38">
        <v>21</v>
      </c>
      <c r="B30" s="43" t="s">
        <v>55</v>
      </c>
      <c r="C30" s="39" t="s">
        <v>116</v>
      </c>
      <c r="D30" s="20" t="s">
        <v>12</v>
      </c>
      <c r="E30" s="39">
        <f t="shared" si="0"/>
        <v>18</v>
      </c>
      <c r="F30" s="30"/>
      <c r="G30" s="30"/>
      <c r="H30" s="30"/>
      <c r="I30" s="30"/>
      <c r="J30" s="40"/>
      <c r="K30" s="41"/>
      <c r="L30" s="41"/>
      <c r="M30" s="41"/>
      <c r="N30" s="41"/>
      <c r="O30" s="40"/>
      <c r="P30" s="83"/>
      <c r="Q30" s="83"/>
      <c r="R30" s="83">
        <v>18</v>
      </c>
      <c r="S30" s="83"/>
      <c r="T30" s="40">
        <v>4</v>
      </c>
      <c r="U30" s="41"/>
      <c r="V30" s="41"/>
      <c r="W30" s="41"/>
      <c r="X30" s="41"/>
      <c r="Y30" s="40"/>
    </row>
    <row r="31" spans="1:25" s="8" customFormat="1" ht="10.199999999999999" x14ac:dyDescent="0.2">
      <c r="A31" s="38">
        <v>22</v>
      </c>
      <c r="B31" s="43" t="s">
        <v>9</v>
      </c>
      <c r="C31" s="39" t="s">
        <v>116</v>
      </c>
      <c r="D31" s="20" t="s">
        <v>12</v>
      </c>
      <c r="E31" s="39">
        <f t="shared" si="0"/>
        <v>18</v>
      </c>
      <c r="F31" s="30"/>
      <c r="G31" s="30"/>
      <c r="H31" s="30"/>
      <c r="I31" s="30"/>
      <c r="J31" s="40"/>
      <c r="K31" s="41"/>
      <c r="L31" s="41"/>
      <c r="M31" s="41"/>
      <c r="N31" s="41"/>
      <c r="O31" s="40"/>
      <c r="P31" s="83"/>
      <c r="Q31" s="83"/>
      <c r="R31" s="83"/>
      <c r="S31" s="83"/>
      <c r="T31" s="40"/>
      <c r="U31" s="41"/>
      <c r="V31" s="41"/>
      <c r="W31" s="41">
        <v>18</v>
      </c>
      <c r="X31" s="41"/>
      <c r="Y31" s="40">
        <v>4</v>
      </c>
    </row>
    <row r="32" spans="1:25" s="8" customFormat="1" ht="13.2" customHeight="1" x14ac:dyDescent="0.2">
      <c r="A32" s="38">
        <v>23</v>
      </c>
      <c r="B32" s="43" t="s">
        <v>60</v>
      </c>
      <c r="C32" s="39" t="s">
        <v>116</v>
      </c>
      <c r="D32" s="39" t="s">
        <v>12</v>
      </c>
      <c r="E32" s="39">
        <f t="shared" si="0"/>
        <v>0</v>
      </c>
      <c r="F32" s="131" t="s">
        <v>25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40">
        <v>15</v>
      </c>
    </row>
    <row r="33" spans="1:25" s="8" customFormat="1" x14ac:dyDescent="0.2">
      <c r="A33" s="44"/>
      <c r="B33" s="132" t="s">
        <v>26</v>
      </c>
      <c r="C33" s="132"/>
      <c r="D33" s="132"/>
      <c r="E33" s="37">
        <f>SUM(E34:E43)</f>
        <v>450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 s="8" customFormat="1" ht="10.199999999999999" x14ac:dyDescent="0.2">
      <c r="A34" s="38">
        <v>24</v>
      </c>
      <c r="B34" s="88" t="s">
        <v>87</v>
      </c>
      <c r="C34" s="59" t="s">
        <v>114</v>
      </c>
      <c r="D34" s="89" t="s">
        <v>12</v>
      </c>
      <c r="E34" s="39">
        <f>SUM(F34:I34,K34:N34,P34:S34,U34:X34)</f>
        <v>60</v>
      </c>
      <c r="F34" s="83"/>
      <c r="G34" s="83"/>
      <c r="H34" s="83"/>
      <c r="I34" s="83"/>
      <c r="J34" s="40"/>
      <c r="K34" s="90">
        <v>30</v>
      </c>
      <c r="L34" s="90">
        <v>30</v>
      </c>
      <c r="M34" s="90"/>
      <c r="N34" s="90"/>
      <c r="O34" s="91">
        <v>4</v>
      </c>
      <c r="P34" s="92"/>
      <c r="Q34" s="92"/>
      <c r="R34" s="93"/>
      <c r="S34" s="92"/>
      <c r="T34" s="91"/>
      <c r="U34" s="90"/>
      <c r="V34" s="90"/>
      <c r="W34" s="90"/>
      <c r="X34" s="90"/>
      <c r="Y34" s="40"/>
    </row>
    <row r="35" spans="1:25" s="8" customFormat="1" ht="10.199999999999999" x14ac:dyDescent="0.2">
      <c r="A35" s="38">
        <v>25</v>
      </c>
      <c r="B35" s="88" t="s">
        <v>117</v>
      </c>
      <c r="C35" s="59" t="s">
        <v>114</v>
      </c>
      <c r="D35" s="89" t="s">
        <v>32</v>
      </c>
      <c r="E35" s="39">
        <f t="shared" ref="E35:E43" si="1">SUM(F35:I35,K35:N35,P35:S35,U35:X35)</f>
        <v>60</v>
      </c>
      <c r="F35" s="83"/>
      <c r="G35" s="83"/>
      <c r="H35" s="83"/>
      <c r="I35" s="83"/>
      <c r="J35" s="40"/>
      <c r="K35" s="94">
        <v>30</v>
      </c>
      <c r="L35" s="94">
        <v>30</v>
      </c>
      <c r="M35" s="90"/>
      <c r="N35" s="90"/>
      <c r="O35" s="95">
        <v>4</v>
      </c>
      <c r="P35" s="92"/>
      <c r="Q35" s="92"/>
      <c r="R35" s="93"/>
      <c r="S35" s="92"/>
      <c r="T35" s="91"/>
      <c r="U35" s="94"/>
      <c r="V35" s="94"/>
      <c r="W35" s="90"/>
      <c r="X35" s="90"/>
      <c r="Y35" s="40"/>
    </row>
    <row r="36" spans="1:25" s="8" customFormat="1" ht="10.199999999999999" x14ac:dyDescent="0.2">
      <c r="A36" s="38">
        <v>26</v>
      </c>
      <c r="B36" s="88" t="s">
        <v>48</v>
      </c>
      <c r="C36" s="59" t="s">
        <v>114</v>
      </c>
      <c r="D36" s="89" t="s">
        <v>50</v>
      </c>
      <c r="E36" s="39">
        <f t="shared" si="1"/>
        <v>45</v>
      </c>
      <c r="F36" s="83"/>
      <c r="G36" s="83"/>
      <c r="H36" s="83"/>
      <c r="I36" s="83"/>
      <c r="J36" s="40"/>
      <c r="K36" s="96"/>
      <c r="L36" s="96"/>
      <c r="M36" s="97"/>
      <c r="N36" s="97"/>
      <c r="O36" s="95"/>
      <c r="P36" s="92">
        <v>15</v>
      </c>
      <c r="Q36" s="92">
        <v>30</v>
      </c>
      <c r="R36" s="93"/>
      <c r="S36" s="92"/>
      <c r="T36" s="91">
        <v>3</v>
      </c>
      <c r="U36" s="90"/>
      <c r="V36" s="90"/>
      <c r="W36" s="90"/>
      <c r="X36" s="90"/>
      <c r="Y36" s="40"/>
    </row>
    <row r="37" spans="1:25" s="8" customFormat="1" ht="20.399999999999999" x14ac:dyDescent="0.2">
      <c r="A37" s="38">
        <v>27</v>
      </c>
      <c r="B37" s="88" t="s">
        <v>88</v>
      </c>
      <c r="C37" s="59" t="s">
        <v>114</v>
      </c>
      <c r="D37" s="89" t="s">
        <v>50</v>
      </c>
      <c r="E37" s="39">
        <f t="shared" si="1"/>
        <v>90</v>
      </c>
      <c r="F37" s="83"/>
      <c r="G37" s="83"/>
      <c r="H37" s="83"/>
      <c r="I37" s="83"/>
      <c r="J37" s="40"/>
      <c r="K37" s="98"/>
      <c r="L37" s="98"/>
      <c r="M37" s="99"/>
      <c r="N37" s="99"/>
      <c r="O37" s="100"/>
      <c r="P37" s="101">
        <v>45</v>
      </c>
      <c r="Q37" s="101">
        <v>45</v>
      </c>
      <c r="R37" s="102"/>
      <c r="S37" s="101"/>
      <c r="T37" s="91">
        <v>6</v>
      </c>
      <c r="U37" s="97"/>
      <c r="V37" s="97"/>
      <c r="W37" s="97"/>
      <c r="X37" s="97"/>
      <c r="Y37" s="40"/>
    </row>
    <row r="38" spans="1:25" s="8" customFormat="1" ht="10.199999999999999" x14ac:dyDescent="0.2">
      <c r="A38" s="38">
        <v>28</v>
      </c>
      <c r="B38" s="88" t="s">
        <v>102</v>
      </c>
      <c r="C38" s="59" t="s">
        <v>114</v>
      </c>
      <c r="D38" s="89" t="s">
        <v>12</v>
      </c>
      <c r="E38" s="39">
        <f t="shared" si="1"/>
        <v>45</v>
      </c>
      <c r="F38" s="83"/>
      <c r="G38" s="83"/>
      <c r="H38" s="83"/>
      <c r="I38" s="83"/>
      <c r="J38" s="40"/>
      <c r="K38" s="103"/>
      <c r="L38" s="103"/>
      <c r="M38" s="104"/>
      <c r="N38" s="104"/>
      <c r="O38" s="105"/>
      <c r="P38" s="106">
        <v>30</v>
      </c>
      <c r="Q38" s="106">
        <v>15</v>
      </c>
      <c r="R38" s="106"/>
      <c r="S38" s="106"/>
      <c r="T38" s="107">
        <v>3</v>
      </c>
      <c r="U38" s="99"/>
      <c r="V38" s="99"/>
      <c r="W38" s="99"/>
      <c r="X38" s="99"/>
      <c r="Y38" s="40"/>
    </row>
    <row r="39" spans="1:25" s="8" customFormat="1" ht="21.75" customHeight="1" x14ac:dyDescent="0.2">
      <c r="A39" s="38">
        <v>29</v>
      </c>
      <c r="B39" s="88" t="s">
        <v>47</v>
      </c>
      <c r="C39" s="59" t="s">
        <v>114</v>
      </c>
      <c r="D39" s="89" t="s">
        <v>12</v>
      </c>
      <c r="E39" s="39">
        <f t="shared" si="1"/>
        <v>27</v>
      </c>
      <c r="F39" s="83"/>
      <c r="G39" s="83"/>
      <c r="H39" s="83"/>
      <c r="I39" s="83"/>
      <c r="J39" s="40"/>
      <c r="K39" s="94"/>
      <c r="L39" s="94"/>
      <c r="M39" s="90"/>
      <c r="N39" s="90"/>
      <c r="O39" s="105"/>
      <c r="P39" s="106">
        <v>18</v>
      </c>
      <c r="Q39" s="106">
        <v>9</v>
      </c>
      <c r="R39" s="108"/>
      <c r="S39" s="106"/>
      <c r="T39" s="107">
        <v>3</v>
      </c>
      <c r="U39" s="99"/>
      <c r="V39" s="99"/>
      <c r="W39" s="99"/>
      <c r="X39" s="99"/>
      <c r="Y39" s="40"/>
    </row>
    <row r="40" spans="1:25" s="8" customFormat="1" ht="12.75" customHeight="1" x14ac:dyDescent="0.2">
      <c r="A40" s="38">
        <v>30</v>
      </c>
      <c r="B40" s="109" t="s">
        <v>89</v>
      </c>
      <c r="C40" s="59" t="s">
        <v>114</v>
      </c>
      <c r="D40" s="89" t="s">
        <v>12</v>
      </c>
      <c r="E40" s="39">
        <f t="shared" si="1"/>
        <v>30</v>
      </c>
      <c r="F40" s="83"/>
      <c r="G40" s="83"/>
      <c r="H40" s="83"/>
      <c r="I40" s="83"/>
      <c r="J40" s="40"/>
      <c r="K40" s="94"/>
      <c r="L40" s="94"/>
      <c r="M40" s="90"/>
      <c r="N40" s="90"/>
      <c r="O40" s="105"/>
      <c r="P40" s="110"/>
      <c r="Q40" s="110"/>
      <c r="R40" s="110"/>
      <c r="S40" s="110"/>
      <c r="T40" s="111"/>
      <c r="U40" s="112">
        <v>15</v>
      </c>
      <c r="V40" s="112">
        <v>15</v>
      </c>
      <c r="W40" s="113"/>
      <c r="X40" s="112"/>
      <c r="Y40" s="40">
        <v>2</v>
      </c>
    </row>
    <row r="41" spans="1:25" s="8" customFormat="1" ht="10.199999999999999" x14ac:dyDescent="0.2">
      <c r="A41" s="38">
        <v>31</v>
      </c>
      <c r="B41" s="88" t="s">
        <v>49</v>
      </c>
      <c r="C41" s="59" t="s">
        <v>114</v>
      </c>
      <c r="D41" s="89" t="s">
        <v>12</v>
      </c>
      <c r="E41" s="39">
        <f t="shared" si="1"/>
        <v>18</v>
      </c>
      <c r="F41" s="83"/>
      <c r="G41" s="83"/>
      <c r="H41" s="83"/>
      <c r="I41" s="83"/>
      <c r="J41" s="40"/>
      <c r="K41" s="94"/>
      <c r="L41" s="94"/>
      <c r="M41" s="90"/>
      <c r="N41" s="90"/>
      <c r="O41" s="95"/>
      <c r="P41" s="114"/>
      <c r="Q41" s="114"/>
      <c r="R41" s="115"/>
      <c r="S41" s="114"/>
      <c r="T41" s="91"/>
      <c r="U41" s="116">
        <v>9</v>
      </c>
      <c r="V41" s="116">
        <v>9</v>
      </c>
      <c r="W41" s="117"/>
      <c r="X41" s="117"/>
      <c r="Y41" s="40">
        <v>2</v>
      </c>
    </row>
    <row r="42" spans="1:25" s="8" customFormat="1" ht="10.199999999999999" x14ac:dyDescent="0.2">
      <c r="A42" s="38">
        <v>32</v>
      </c>
      <c r="B42" s="88" t="s">
        <v>119</v>
      </c>
      <c r="C42" s="59" t="s">
        <v>114</v>
      </c>
      <c r="D42" s="89" t="s">
        <v>12</v>
      </c>
      <c r="E42" s="39">
        <f t="shared" si="1"/>
        <v>30</v>
      </c>
      <c r="F42" s="83"/>
      <c r="G42" s="83"/>
      <c r="H42" s="83"/>
      <c r="I42" s="83"/>
      <c r="J42" s="40"/>
      <c r="K42" s="94"/>
      <c r="L42" s="94"/>
      <c r="M42" s="90"/>
      <c r="N42" s="90"/>
      <c r="O42" s="95"/>
      <c r="P42" s="92"/>
      <c r="Q42" s="92"/>
      <c r="R42" s="93"/>
      <c r="S42" s="92"/>
      <c r="T42" s="91"/>
      <c r="U42" s="94">
        <v>15</v>
      </c>
      <c r="V42" s="94">
        <v>15</v>
      </c>
      <c r="W42" s="90"/>
      <c r="X42" s="90"/>
      <c r="Y42" s="40">
        <v>3</v>
      </c>
    </row>
    <row r="43" spans="1:25" s="8" customFormat="1" ht="20.399999999999999" x14ac:dyDescent="0.2">
      <c r="A43" s="38">
        <v>33</v>
      </c>
      <c r="B43" s="88" t="s">
        <v>90</v>
      </c>
      <c r="C43" s="59" t="s">
        <v>114</v>
      </c>
      <c r="D43" s="89" t="s">
        <v>12</v>
      </c>
      <c r="E43" s="39">
        <f t="shared" si="1"/>
        <v>45</v>
      </c>
      <c r="F43" s="83"/>
      <c r="G43" s="83"/>
      <c r="H43" s="83"/>
      <c r="I43" s="83"/>
      <c r="J43" s="40"/>
      <c r="K43" s="94"/>
      <c r="L43" s="94"/>
      <c r="M43" s="90"/>
      <c r="N43" s="90"/>
      <c r="O43" s="95"/>
      <c r="P43" s="92"/>
      <c r="Q43" s="92"/>
      <c r="R43" s="93"/>
      <c r="S43" s="92"/>
      <c r="T43" s="91"/>
      <c r="U43" s="90">
        <v>30</v>
      </c>
      <c r="V43" s="90">
        <v>15</v>
      </c>
      <c r="W43" s="90"/>
      <c r="X43" s="90"/>
      <c r="Y43" s="40">
        <v>4</v>
      </c>
    </row>
    <row r="44" spans="1:25" s="8" customFormat="1" x14ac:dyDescent="0.25">
      <c r="A44" s="45"/>
      <c r="B44" s="132" t="s">
        <v>5</v>
      </c>
      <c r="C44" s="132"/>
      <c r="D44" s="134"/>
      <c r="E44" s="46">
        <f>E33+E9</f>
        <v>873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47"/>
      <c r="S44" s="84"/>
      <c r="T44" s="84"/>
      <c r="U44" s="84"/>
      <c r="V44" s="84"/>
      <c r="W44" s="84"/>
      <c r="X44" s="84"/>
      <c r="Y44" s="84"/>
    </row>
    <row r="45" spans="1:25" s="8" customFormat="1" ht="10.199999999999999" x14ac:dyDescent="0.2">
      <c r="A45" s="50"/>
      <c r="B45" s="135" t="s">
        <v>33</v>
      </c>
      <c r="C45" s="135"/>
      <c r="D45" s="136"/>
      <c r="E45" s="136"/>
      <c r="F45" s="48">
        <f t="shared" ref="F45:Y45" si="2">SUM(F10:F43)</f>
        <v>72</v>
      </c>
      <c r="G45" s="52">
        <f t="shared" si="2"/>
        <v>0</v>
      </c>
      <c r="H45" s="48">
        <f t="shared" si="2"/>
        <v>36</v>
      </c>
      <c r="I45" s="48">
        <f t="shared" si="2"/>
        <v>0</v>
      </c>
      <c r="J45" s="48">
        <f t="shared" si="2"/>
        <v>30</v>
      </c>
      <c r="K45" s="48">
        <f t="shared" si="2"/>
        <v>168</v>
      </c>
      <c r="L45" s="48">
        <f t="shared" si="2"/>
        <v>105</v>
      </c>
      <c r="M45" s="48">
        <f t="shared" si="2"/>
        <v>36</v>
      </c>
      <c r="N45" s="48">
        <f t="shared" si="2"/>
        <v>0</v>
      </c>
      <c r="O45" s="48">
        <f t="shared" si="2"/>
        <v>32</v>
      </c>
      <c r="P45" s="48">
        <f t="shared" si="2"/>
        <v>144</v>
      </c>
      <c r="Q45" s="48">
        <f t="shared" si="2"/>
        <v>144</v>
      </c>
      <c r="R45" s="48">
        <f t="shared" si="2"/>
        <v>27</v>
      </c>
      <c r="S45" s="48">
        <f t="shared" si="2"/>
        <v>0</v>
      </c>
      <c r="T45" s="48">
        <f t="shared" si="2"/>
        <v>28</v>
      </c>
      <c r="U45" s="48">
        <f t="shared" si="2"/>
        <v>69</v>
      </c>
      <c r="V45" s="48">
        <f t="shared" si="2"/>
        <v>54</v>
      </c>
      <c r="W45" s="48">
        <f t="shared" si="2"/>
        <v>18</v>
      </c>
      <c r="X45" s="48">
        <f t="shared" si="2"/>
        <v>0</v>
      </c>
      <c r="Y45" s="48">
        <f t="shared" si="2"/>
        <v>30</v>
      </c>
    </row>
    <row r="46" spans="1:25" s="8" customFormat="1" ht="10.199999999999999" x14ac:dyDescent="0.2">
      <c r="A46" s="51"/>
      <c r="B46" s="135" t="s">
        <v>27</v>
      </c>
      <c r="C46" s="135"/>
      <c r="D46" s="136"/>
      <c r="E46" s="136"/>
      <c r="F46" s="48">
        <f>COUNTIF($D10:$D43,"E1*")</f>
        <v>4</v>
      </c>
      <c r="G46" s="52"/>
      <c r="H46" s="48"/>
      <c r="I46" s="48"/>
      <c r="J46" s="48"/>
      <c r="K46" s="48">
        <f>COUNTIF($D10:$D43,"E2*")</f>
        <v>4</v>
      </c>
      <c r="L46" s="48"/>
      <c r="M46" s="48"/>
      <c r="N46" s="48"/>
      <c r="O46" s="48"/>
      <c r="P46" s="48">
        <f>COUNTIF($D10:$D43,"E3*")</f>
        <v>2</v>
      </c>
      <c r="Q46" s="48"/>
      <c r="R46" s="49"/>
      <c r="S46" s="48"/>
      <c r="T46" s="48"/>
      <c r="U46" s="48">
        <f>COUNTIF($D10:$D43,"E4*")</f>
        <v>0</v>
      </c>
      <c r="V46" s="48"/>
      <c r="W46" s="48"/>
      <c r="X46" s="48"/>
      <c r="Y46" s="48"/>
    </row>
    <row r="47" spans="1:25" x14ac:dyDescent="0.25">
      <c r="A47" s="50"/>
      <c r="B47" s="135" t="s">
        <v>28</v>
      </c>
      <c r="C47" s="135"/>
      <c r="D47" s="136"/>
      <c r="E47" s="136"/>
      <c r="F47" s="48">
        <f>SUM(F45:I45)</f>
        <v>108</v>
      </c>
      <c r="G47" s="52"/>
      <c r="H47" s="48"/>
      <c r="I47" s="48"/>
      <c r="J47" s="48"/>
      <c r="K47" s="48">
        <f>SUM(K45:N45)</f>
        <v>309</v>
      </c>
      <c r="L47" s="48"/>
      <c r="M47" s="48"/>
      <c r="N47" s="48"/>
      <c r="O47" s="48"/>
      <c r="P47" s="48">
        <f>SUM(P45:S45)</f>
        <v>315</v>
      </c>
      <c r="Q47" s="48"/>
      <c r="R47" s="49"/>
      <c r="S47" s="48"/>
      <c r="T47" s="48"/>
      <c r="U47" s="48">
        <f>SUM(U45:X45)</f>
        <v>141</v>
      </c>
      <c r="V47" s="48"/>
      <c r="W47" s="48"/>
      <c r="X47" s="48"/>
      <c r="Y47" s="48"/>
    </row>
    <row r="48" spans="1:25" x14ac:dyDescent="0.25">
      <c r="A48" s="11"/>
      <c r="B48" s="135" t="s">
        <v>69</v>
      </c>
      <c r="C48" s="135"/>
      <c r="D48" s="135"/>
      <c r="E48" s="135"/>
      <c r="F48" s="48">
        <f>J45+O45+T45+Y45</f>
        <v>120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7" x14ac:dyDescent="0.25">
      <c r="A49" s="8"/>
      <c r="E49" s="13"/>
      <c r="F49" s="8"/>
      <c r="G49" s="8"/>
      <c r="H49" s="8"/>
      <c r="I49" s="8"/>
      <c r="J49" s="8"/>
      <c r="K49" s="14" t="s">
        <v>29</v>
      </c>
      <c r="L49" s="8"/>
      <c r="M49" s="25"/>
      <c r="N49" s="8"/>
      <c r="O49" s="25"/>
      <c r="P49" s="25"/>
      <c r="Q49" s="25"/>
      <c r="R49" s="28"/>
      <c r="S49" s="14"/>
      <c r="T49" s="8"/>
      <c r="U49" s="25"/>
      <c r="V49" s="25"/>
      <c r="W49" s="8"/>
      <c r="X49" s="8"/>
      <c r="Y49" s="25"/>
    </row>
    <row r="50" spans="1:27" s="8" customFormat="1" x14ac:dyDescent="0.25">
      <c r="A50" s="15"/>
      <c r="B50" s="15"/>
      <c r="C50" s="26"/>
      <c r="D50" s="26"/>
      <c r="E50" s="16"/>
      <c r="F50" s="15"/>
      <c r="G50" s="15"/>
      <c r="H50" s="15"/>
      <c r="I50" s="15"/>
      <c r="J50" s="15"/>
      <c r="K50" s="17" t="s">
        <v>84</v>
      </c>
      <c r="L50" s="15"/>
      <c r="M50" s="26"/>
      <c r="N50" s="15"/>
      <c r="O50" s="26"/>
      <c r="P50" s="26"/>
      <c r="Q50" s="26"/>
      <c r="R50" s="29"/>
      <c r="S50" s="17"/>
      <c r="T50" s="1"/>
      <c r="U50" s="27"/>
      <c r="V50" s="27"/>
      <c r="W50" s="1"/>
      <c r="X50" s="1"/>
      <c r="Y50" s="27"/>
    </row>
    <row r="51" spans="1:27" s="8" customFormat="1" x14ac:dyDescent="0.25">
      <c r="A51" s="15"/>
      <c r="B51" s="15"/>
      <c r="C51" s="26"/>
      <c r="D51" s="26"/>
      <c r="E51" s="16"/>
      <c r="F51" s="15"/>
      <c r="G51" s="15"/>
      <c r="H51" s="15"/>
      <c r="I51" s="15"/>
      <c r="J51" s="15"/>
      <c r="K51" s="15"/>
      <c r="L51" s="15"/>
      <c r="M51" s="26"/>
      <c r="N51" s="15"/>
      <c r="O51" s="26"/>
      <c r="P51" s="26"/>
      <c r="Q51" s="26"/>
      <c r="R51" s="29"/>
      <c r="S51" s="17"/>
      <c r="T51" s="1"/>
      <c r="U51" s="27"/>
      <c r="V51" s="27"/>
      <c r="W51" s="1"/>
      <c r="X51" s="1"/>
      <c r="Y51" s="27"/>
    </row>
    <row r="52" spans="1:27" s="8" customFormat="1" x14ac:dyDescent="0.25">
      <c r="A52" s="15"/>
      <c r="B52" s="15"/>
      <c r="C52" s="26"/>
      <c r="D52" s="26"/>
      <c r="E52" s="16"/>
      <c r="F52" s="15"/>
      <c r="G52" s="15"/>
      <c r="H52" s="15"/>
      <c r="I52" s="15"/>
      <c r="J52" s="15"/>
      <c r="K52" s="15"/>
      <c r="L52" s="15"/>
      <c r="M52" s="26"/>
      <c r="N52" s="15"/>
      <c r="O52" s="26"/>
      <c r="P52" s="26"/>
      <c r="Q52" s="26"/>
      <c r="R52" s="29"/>
      <c r="S52" s="17"/>
      <c r="T52" s="1"/>
      <c r="U52" s="27"/>
      <c r="V52" s="27"/>
      <c r="W52" s="1"/>
      <c r="X52" s="1"/>
      <c r="Y52" s="27"/>
      <c r="Z52" s="18"/>
      <c r="AA52" s="18"/>
    </row>
    <row r="53" spans="1:27" s="8" customFormat="1" ht="10.199999999999999" x14ac:dyDescent="0.2">
      <c r="C53" s="25"/>
      <c r="D53" s="25"/>
      <c r="E53" s="13"/>
      <c r="M53" s="25"/>
      <c r="O53" s="25"/>
      <c r="P53" s="25"/>
      <c r="Q53" s="25"/>
      <c r="R53" s="28"/>
      <c r="S53" s="17"/>
      <c r="U53" s="25"/>
      <c r="V53" s="25"/>
      <c r="Y53" s="25"/>
    </row>
    <row r="55" spans="1:27" x14ac:dyDescent="0.25">
      <c r="B55" s="71"/>
      <c r="C55" s="1"/>
    </row>
    <row r="56" spans="1:27" x14ac:dyDescent="0.25">
      <c r="B56" s="72"/>
      <c r="C56" s="72"/>
    </row>
    <row r="57" spans="1:27" x14ac:dyDescent="0.25">
      <c r="B57" s="72"/>
      <c r="C57" s="72"/>
    </row>
  </sheetData>
  <mergeCells count="19">
    <mergeCell ref="A4:D4"/>
    <mergeCell ref="B45:E45"/>
    <mergeCell ref="B46:E46"/>
    <mergeCell ref="B47:E47"/>
    <mergeCell ref="B48:E48"/>
    <mergeCell ref="B9:D9"/>
    <mergeCell ref="F9:Y9"/>
    <mergeCell ref="F32:X32"/>
    <mergeCell ref="B33:D33"/>
    <mergeCell ref="F33:Y33"/>
    <mergeCell ref="B44:D44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5"/>
  <sheetViews>
    <sheetView topLeftCell="A3" zoomScaleNormal="100" workbookViewId="0">
      <selection activeCell="C28" sqref="C28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12" width="6.44140625" style="1" customWidth="1"/>
    <col min="13" max="13" width="6.44140625" style="27" customWidth="1"/>
    <col min="14" max="14" width="6.44140625" style="1" customWidth="1"/>
    <col min="15" max="17" width="6.44140625" style="27" customWidth="1"/>
    <col min="18" max="18" width="6.44140625" style="29" customWidth="1"/>
    <col min="19" max="20" width="6.44140625" style="1" customWidth="1"/>
    <col min="21" max="22" width="6.44140625" style="27" customWidth="1"/>
    <col min="23" max="24" width="6.44140625" style="1" customWidth="1"/>
    <col min="25" max="25" width="6.44140625" style="27" customWidth="1"/>
    <col min="26" max="16384" width="9.109375" style="1"/>
  </cols>
  <sheetData>
    <row r="1" spans="1:25" x14ac:dyDescent="0.25">
      <c r="A1" s="2" t="s">
        <v>77</v>
      </c>
      <c r="B1" s="21"/>
      <c r="C1" s="23"/>
      <c r="E1" s="1"/>
    </row>
    <row r="2" spans="1:25" ht="17.399999999999999" x14ac:dyDescent="0.3">
      <c r="A2" s="2" t="s">
        <v>103</v>
      </c>
      <c r="B2" s="21"/>
      <c r="C2" s="23"/>
      <c r="D2" s="13"/>
      <c r="E2" s="1"/>
      <c r="F2" s="3" t="s">
        <v>13</v>
      </c>
      <c r="G2" s="3"/>
      <c r="I2" s="4" t="s">
        <v>104</v>
      </c>
      <c r="M2" s="1"/>
      <c r="O2" s="1"/>
      <c r="P2" s="1"/>
      <c r="Q2" s="1"/>
      <c r="R2" s="1"/>
      <c r="S2" s="27"/>
      <c r="T2" s="7"/>
      <c r="U2" s="1"/>
    </row>
    <row r="3" spans="1:25" ht="17.399999999999999" x14ac:dyDescent="0.3">
      <c r="B3" s="22"/>
      <c r="C3" s="23"/>
      <c r="D3" s="13"/>
      <c r="E3" s="1"/>
      <c r="F3" s="3" t="s">
        <v>14</v>
      </c>
      <c r="G3" s="3"/>
      <c r="I3" s="4" t="s">
        <v>91</v>
      </c>
      <c r="J3" s="3"/>
      <c r="K3" s="3"/>
      <c r="L3" s="3"/>
      <c r="M3" s="3"/>
      <c r="N3" s="3"/>
      <c r="O3" s="3"/>
      <c r="P3" s="1"/>
      <c r="Q3" s="1"/>
      <c r="R3" s="27"/>
      <c r="S3" s="27"/>
      <c r="U3" s="1"/>
    </row>
    <row r="4" spans="1:25" ht="13.8" x14ac:dyDescent="0.25">
      <c r="A4" s="138" t="s">
        <v>129</v>
      </c>
      <c r="B4" s="138"/>
      <c r="C4" s="138"/>
      <c r="D4" s="138"/>
      <c r="E4" s="6"/>
      <c r="F4" s="56" t="s">
        <v>15</v>
      </c>
      <c r="G4" s="56"/>
      <c r="I4" s="68" t="s">
        <v>30</v>
      </c>
      <c r="J4" s="3"/>
      <c r="K4" s="3"/>
      <c r="L4" s="68" t="s">
        <v>83</v>
      </c>
      <c r="M4" s="1"/>
      <c r="O4" s="7"/>
      <c r="P4" s="56"/>
      <c r="Q4" s="69"/>
      <c r="R4" s="56" t="s">
        <v>66</v>
      </c>
      <c r="T4" s="68" t="s">
        <v>107</v>
      </c>
      <c r="U4" s="1"/>
      <c r="V4" s="1"/>
    </row>
    <row r="5" spans="1:25" x14ac:dyDescent="0.25">
      <c r="A5" s="5" t="s">
        <v>105</v>
      </c>
      <c r="B5" s="58"/>
      <c r="C5" s="58"/>
      <c r="D5" s="58"/>
      <c r="E5" s="6"/>
      <c r="I5" s="70" t="s">
        <v>67</v>
      </c>
      <c r="M5" s="1"/>
      <c r="O5" s="1"/>
      <c r="P5" s="1"/>
      <c r="Q5" s="1"/>
      <c r="R5" s="1"/>
      <c r="T5" s="119"/>
      <c r="U5" s="119"/>
      <c r="V5" s="119"/>
    </row>
    <row r="6" spans="1:25" x14ac:dyDescent="0.25">
      <c r="A6" s="120" t="s">
        <v>108</v>
      </c>
      <c r="B6" s="121"/>
      <c r="C6" s="121"/>
      <c r="D6" s="121"/>
      <c r="E6" s="122"/>
      <c r="F6" s="126" t="s">
        <v>16</v>
      </c>
      <c r="G6" s="126"/>
      <c r="H6" s="126"/>
      <c r="I6" s="126"/>
      <c r="J6" s="126"/>
      <c r="K6" s="126"/>
      <c r="L6" s="126"/>
      <c r="M6" s="126"/>
      <c r="N6" s="126"/>
      <c r="O6" s="126"/>
      <c r="P6" s="127" t="s">
        <v>17</v>
      </c>
      <c r="Q6" s="127"/>
      <c r="R6" s="127"/>
      <c r="S6" s="127"/>
      <c r="T6" s="127"/>
      <c r="U6" s="127"/>
      <c r="V6" s="127"/>
      <c r="W6" s="127"/>
      <c r="X6" s="127"/>
      <c r="Y6" s="127"/>
    </row>
    <row r="7" spans="1:25" s="8" customFormat="1" x14ac:dyDescent="0.25">
      <c r="A7" s="123"/>
      <c r="B7" s="124"/>
      <c r="C7" s="124"/>
      <c r="D7" s="124"/>
      <c r="E7" s="125"/>
      <c r="F7" s="127" t="s">
        <v>18</v>
      </c>
      <c r="G7" s="127"/>
      <c r="H7" s="127"/>
      <c r="I7" s="127"/>
      <c r="J7" s="128"/>
      <c r="K7" s="129" t="s">
        <v>19</v>
      </c>
      <c r="L7" s="129"/>
      <c r="M7" s="129"/>
      <c r="N7" s="129"/>
      <c r="O7" s="128"/>
      <c r="P7" s="127" t="s">
        <v>20</v>
      </c>
      <c r="Q7" s="127"/>
      <c r="R7" s="127"/>
      <c r="S7" s="127"/>
      <c r="T7" s="128"/>
      <c r="U7" s="129" t="s">
        <v>56</v>
      </c>
      <c r="V7" s="129"/>
      <c r="W7" s="129"/>
      <c r="X7" s="129"/>
      <c r="Y7" s="128"/>
    </row>
    <row r="8" spans="1:25" s="8" customFormat="1" ht="20.399999999999999" x14ac:dyDescent="0.2">
      <c r="A8" s="32" t="s">
        <v>21</v>
      </c>
      <c r="B8" s="55" t="s">
        <v>0</v>
      </c>
      <c r="C8" s="33" t="s">
        <v>6</v>
      </c>
      <c r="D8" s="34" t="s">
        <v>11</v>
      </c>
      <c r="E8" s="33" t="s">
        <v>22</v>
      </c>
      <c r="F8" s="35" t="s">
        <v>2</v>
      </c>
      <c r="G8" s="35" t="s">
        <v>3</v>
      </c>
      <c r="H8" s="35" t="s">
        <v>4</v>
      </c>
      <c r="I8" s="35" t="s">
        <v>23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23</v>
      </c>
      <c r="O8" s="36" t="s">
        <v>1</v>
      </c>
      <c r="P8" s="35" t="s">
        <v>2</v>
      </c>
      <c r="Q8" s="35" t="s">
        <v>3</v>
      </c>
      <c r="R8" s="53" t="s">
        <v>4</v>
      </c>
      <c r="S8" s="35" t="s">
        <v>23</v>
      </c>
      <c r="T8" s="36" t="s">
        <v>1</v>
      </c>
      <c r="U8" s="35" t="s">
        <v>2</v>
      </c>
      <c r="V8" s="35" t="s">
        <v>3</v>
      </c>
      <c r="W8" s="35" t="s">
        <v>4</v>
      </c>
      <c r="X8" s="35" t="s">
        <v>23</v>
      </c>
      <c r="Y8" s="36" t="s">
        <v>1</v>
      </c>
    </row>
    <row r="9" spans="1:25" s="8" customFormat="1" x14ac:dyDescent="0.2">
      <c r="A9" s="37"/>
      <c r="B9" s="137" t="s">
        <v>24</v>
      </c>
      <c r="C9" s="137"/>
      <c r="D9" s="137"/>
      <c r="E9" s="37">
        <f>SUM(E10:E32)</f>
        <v>423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 s="8" customFormat="1" ht="10.199999999999999" x14ac:dyDescent="0.2">
      <c r="A10" s="38">
        <v>1</v>
      </c>
      <c r="B10" s="66" t="s">
        <v>34</v>
      </c>
      <c r="C10" s="59" t="s">
        <v>114</v>
      </c>
      <c r="D10" s="39" t="s">
        <v>12</v>
      </c>
      <c r="E10" s="39">
        <f t="shared" ref="E10:E32" si="0">SUM(F10:I10,K10:N10,P10:S10,U10:X10)</f>
        <v>18</v>
      </c>
      <c r="F10" s="30">
        <v>9</v>
      </c>
      <c r="G10" s="30"/>
      <c r="H10" s="30">
        <v>9</v>
      </c>
      <c r="I10" s="30"/>
      <c r="J10" s="60">
        <v>5</v>
      </c>
      <c r="K10" s="80"/>
      <c r="L10" s="80"/>
      <c r="M10" s="80"/>
      <c r="N10" s="80"/>
      <c r="O10" s="33"/>
      <c r="P10" s="81"/>
      <c r="Q10" s="81"/>
      <c r="R10" s="81"/>
      <c r="S10" s="81"/>
      <c r="T10" s="33"/>
      <c r="U10" s="80"/>
      <c r="V10" s="80"/>
      <c r="W10" s="80"/>
      <c r="X10" s="80"/>
      <c r="Y10" s="33"/>
    </row>
    <row r="11" spans="1:25" s="8" customFormat="1" ht="10.199999999999999" x14ac:dyDescent="0.2">
      <c r="A11" s="38">
        <v>2</v>
      </c>
      <c r="B11" s="66" t="s">
        <v>35</v>
      </c>
      <c r="C11" s="59" t="s">
        <v>114</v>
      </c>
      <c r="D11" s="39" t="s">
        <v>31</v>
      </c>
      <c r="E11" s="39">
        <f t="shared" si="0"/>
        <v>27</v>
      </c>
      <c r="F11" s="30">
        <v>18</v>
      </c>
      <c r="G11" s="30"/>
      <c r="H11" s="30">
        <v>9</v>
      </c>
      <c r="I11" s="30"/>
      <c r="J11" s="60">
        <v>6</v>
      </c>
      <c r="K11" s="80"/>
      <c r="L11" s="80"/>
      <c r="M11" s="80"/>
      <c r="N11" s="80"/>
      <c r="O11" s="33"/>
      <c r="P11" s="81"/>
      <c r="Q11" s="81"/>
      <c r="R11" s="81"/>
      <c r="S11" s="81"/>
      <c r="T11" s="33"/>
      <c r="U11" s="80"/>
      <c r="V11" s="80"/>
      <c r="W11" s="80"/>
      <c r="X11" s="80"/>
      <c r="Y11" s="33"/>
    </row>
    <row r="12" spans="1:25" s="8" customFormat="1" ht="10.199999999999999" x14ac:dyDescent="0.2">
      <c r="A12" s="38">
        <v>3</v>
      </c>
      <c r="B12" s="66" t="s">
        <v>36</v>
      </c>
      <c r="C12" s="59" t="s">
        <v>115</v>
      </c>
      <c r="D12" s="39" t="s">
        <v>31</v>
      </c>
      <c r="E12" s="39">
        <f t="shared" si="0"/>
        <v>27</v>
      </c>
      <c r="F12" s="30">
        <v>18</v>
      </c>
      <c r="G12" s="30"/>
      <c r="H12" s="30">
        <v>9</v>
      </c>
      <c r="I12" s="30"/>
      <c r="J12" s="60">
        <v>5</v>
      </c>
      <c r="K12" s="80"/>
      <c r="L12" s="80"/>
      <c r="M12" s="80"/>
      <c r="N12" s="80"/>
      <c r="O12" s="33"/>
      <c r="P12" s="81"/>
      <c r="Q12" s="81"/>
      <c r="R12" s="81"/>
      <c r="S12" s="81"/>
      <c r="T12" s="33"/>
      <c r="U12" s="80"/>
      <c r="V12" s="80"/>
      <c r="W12" s="80"/>
      <c r="X12" s="80"/>
      <c r="Y12" s="33"/>
    </row>
    <row r="13" spans="1:25" s="8" customFormat="1" ht="10.199999999999999" x14ac:dyDescent="0.2">
      <c r="A13" s="38">
        <v>4</v>
      </c>
      <c r="B13" s="66" t="s">
        <v>37</v>
      </c>
      <c r="C13" s="59" t="s">
        <v>115</v>
      </c>
      <c r="D13" s="39" t="s">
        <v>12</v>
      </c>
      <c r="E13" s="39">
        <f t="shared" si="0"/>
        <v>9</v>
      </c>
      <c r="F13" s="30">
        <v>9</v>
      </c>
      <c r="G13" s="30"/>
      <c r="H13" s="30"/>
      <c r="I13" s="30"/>
      <c r="J13" s="60">
        <v>5</v>
      </c>
      <c r="K13" s="80"/>
      <c r="L13" s="80"/>
      <c r="M13" s="80"/>
      <c r="N13" s="80"/>
      <c r="O13" s="33"/>
      <c r="P13" s="81"/>
      <c r="Q13" s="81"/>
      <c r="R13" s="81"/>
      <c r="S13" s="81"/>
      <c r="T13" s="33"/>
      <c r="U13" s="80"/>
      <c r="V13" s="80"/>
      <c r="W13" s="80"/>
      <c r="X13" s="80"/>
      <c r="Y13" s="33"/>
    </row>
    <row r="14" spans="1:25" s="8" customFormat="1" ht="10.199999999999999" x14ac:dyDescent="0.2">
      <c r="A14" s="38">
        <v>5</v>
      </c>
      <c r="B14" s="66" t="s">
        <v>38</v>
      </c>
      <c r="C14" s="59" t="s">
        <v>114</v>
      </c>
      <c r="D14" s="39" t="s">
        <v>31</v>
      </c>
      <c r="E14" s="39">
        <f t="shared" si="0"/>
        <v>18</v>
      </c>
      <c r="F14" s="30">
        <v>9</v>
      </c>
      <c r="G14" s="30"/>
      <c r="H14" s="30">
        <v>9</v>
      </c>
      <c r="I14" s="30"/>
      <c r="J14" s="60">
        <v>5</v>
      </c>
      <c r="K14" s="80"/>
      <c r="L14" s="80"/>
      <c r="M14" s="80"/>
      <c r="N14" s="80"/>
      <c r="O14" s="33"/>
      <c r="P14" s="81"/>
      <c r="Q14" s="81"/>
      <c r="R14" s="81"/>
      <c r="S14" s="81"/>
      <c r="T14" s="33"/>
      <c r="U14" s="80"/>
      <c r="V14" s="80"/>
      <c r="W14" s="80"/>
      <c r="X14" s="80"/>
      <c r="Y14" s="33"/>
    </row>
    <row r="15" spans="1:25" s="8" customFormat="1" ht="10.199999999999999" x14ac:dyDescent="0.2">
      <c r="A15" s="38">
        <v>6</v>
      </c>
      <c r="B15" s="66" t="s">
        <v>39</v>
      </c>
      <c r="C15" s="59" t="s">
        <v>114</v>
      </c>
      <c r="D15" s="39" t="s">
        <v>31</v>
      </c>
      <c r="E15" s="39">
        <f t="shared" si="0"/>
        <v>9</v>
      </c>
      <c r="F15" s="30">
        <v>9</v>
      </c>
      <c r="G15" s="30"/>
      <c r="H15" s="30"/>
      <c r="I15" s="30"/>
      <c r="J15" s="60">
        <v>4</v>
      </c>
      <c r="K15" s="80"/>
      <c r="L15" s="80"/>
      <c r="M15" s="80"/>
      <c r="N15" s="80"/>
      <c r="O15" s="33"/>
      <c r="P15" s="81"/>
      <c r="Q15" s="81"/>
      <c r="R15" s="81"/>
      <c r="S15" s="81"/>
      <c r="T15" s="33"/>
      <c r="U15" s="80"/>
      <c r="V15" s="80"/>
      <c r="W15" s="80"/>
      <c r="X15" s="80"/>
      <c r="Y15" s="33"/>
    </row>
    <row r="16" spans="1:25" s="8" customFormat="1" ht="10.199999999999999" x14ac:dyDescent="0.2">
      <c r="A16" s="38">
        <v>7</v>
      </c>
      <c r="B16" s="43" t="s">
        <v>57</v>
      </c>
      <c r="C16" s="39" t="s">
        <v>7</v>
      </c>
      <c r="D16" s="20" t="s">
        <v>12</v>
      </c>
      <c r="E16" s="39">
        <f t="shared" si="0"/>
        <v>18</v>
      </c>
      <c r="F16" s="30"/>
      <c r="G16" s="30"/>
      <c r="H16" s="30"/>
      <c r="I16" s="30"/>
      <c r="J16" s="40"/>
      <c r="K16" s="41"/>
      <c r="L16" s="41">
        <v>18</v>
      </c>
      <c r="M16" s="41"/>
      <c r="N16" s="41"/>
      <c r="O16" s="40">
        <v>2</v>
      </c>
      <c r="P16" s="83"/>
      <c r="Q16" s="83"/>
      <c r="R16" s="83"/>
      <c r="S16" s="83"/>
      <c r="T16" s="40"/>
      <c r="U16" s="41"/>
      <c r="V16" s="41"/>
      <c r="W16" s="41"/>
      <c r="X16" s="41"/>
      <c r="Y16" s="40"/>
    </row>
    <row r="17" spans="1:25" s="8" customFormat="1" ht="10.199999999999999" x14ac:dyDescent="0.2">
      <c r="A17" s="38">
        <v>8</v>
      </c>
      <c r="B17" s="43" t="s">
        <v>40</v>
      </c>
      <c r="C17" s="39" t="s">
        <v>127</v>
      </c>
      <c r="D17" s="20" t="s">
        <v>12</v>
      </c>
      <c r="E17" s="39">
        <f t="shared" si="0"/>
        <v>27</v>
      </c>
      <c r="F17" s="30"/>
      <c r="G17" s="30"/>
      <c r="H17" s="30"/>
      <c r="I17" s="30"/>
      <c r="J17" s="40"/>
      <c r="K17" s="41"/>
      <c r="L17" s="41"/>
      <c r="M17" s="41"/>
      <c r="N17" s="41"/>
      <c r="O17" s="40"/>
      <c r="P17" s="83">
        <v>18</v>
      </c>
      <c r="Q17" s="83">
        <v>9</v>
      </c>
      <c r="R17" s="83"/>
      <c r="S17" s="83"/>
      <c r="T17" s="40">
        <v>2</v>
      </c>
      <c r="U17" s="41"/>
      <c r="V17" s="41"/>
      <c r="W17" s="41"/>
      <c r="X17" s="41"/>
      <c r="Y17" s="40"/>
    </row>
    <row r="18" spans="1:25" s="8" customFormat="1" ht="10.199999999999999" x14ac:dyDescent="0.2">
      <c r="A18" s="38">
        <v>9</v>
      </c>
      <c r="B18" s="43" t="s">
        <v>41</v>
      </c>
      <c r="C18" s="39" t="s">
        <v>8</v>
      </c>
      <c r="D18" s="20" t="s">
        <v>12</v>
      </c>
      <c r="E18" s="39">
        <f t="shared" si="0"/>
        <v>27</v>
      </c>
      <c r="F18" s="30"/>
      <c r="G18" s="30"/>
      <c r="H18" s="30"/>
      <c r="I18" s="30"/>
      <c r="J18" s="40"/>
      <c r="K18" s="41">
        <v>18</v>
      </c>
      <c r="L18" s="41"/>
      <c r="M18" s="41">
        <v>9</v>
      </c>
      <c r="N18" s="41"/>
      <c r="O18" s="40">
        <v>3</v>
      </c>
      <c r="P18" s="83"/>
      <c r="Q18" s="83"/>
      <c r="R18" s="83"/>
      <c r="S18" s="83"/>
      <c r="T18" s="40"/>
      <c r="U18" s="41"/>
      <c r="V18" s="41"/>
      <c r="W18" s="41"/>
      <c r="X18" s="41"/>
      <c r="Y18" s="40"/>
    </row>
    <row r="19" spans="1:25" s="8" customFormat="1" ht="10.199999999999999" x14ac:dyDescent="0.2">
      <c r="A19" s="38">
        <v>10</v>
      </c>
      <c r="B19" s="43" t="s">
        <v>58</v>
      </c>
      <c r="C19" s="59" t="s">
        <v>114</v>
      </c>
      <c r="D19" s="20" t="s">
        <v>32</v>
      </c>
      <c r="E19" s="39">
        <f t="shared" si="0"/>
        <v>27</v>
      </c>
      <c r="F19" s="30"/>
      <c r="G19" s="30"/>
      <c r="H19" s="30"/>
      <c r="I19" s="30"/>
      <c r="J19" s="40"/>
      <c r="K19" s="41">
        <v>18</v>
      </c>
      <c r="L19" s="41"/>
      <c r="M19" s="41">
        <v>9</v>
      </c>
      <c r="N19" s="41"/>
      <c r="O19" s="40">
        <v>3</v>
      </c>
      <c r="P19" s="83"/>
      <c r="Q19" s="83"/>
      <c r="R19" s="83"/>
      <c r="S19" s="83"/>
      <c r="T19" s="40"/>
      <c r="U19" s="41"/>
      <c r="V19" s="41"/>
      <c r="W19" s="41"/>
      <c r="X19" s="41"/>
      <c r="Y19" s="40"/>
    </row>
    <row r="20" spans="1:25" s="8" customFormat="1" ht="20.399999999999999" x14ac:dyDescent="0.2">
      <c r="A20" s="38">
        <v>11</v>
      </c>
      <c r="B20" s="43" t="s">
        <v>43</v>
      </c>
      <c r="C20" s="59" t="s">
        <v>115</v>
      </c>
      <c r="D20" s="20" t="s">
        <v>32</v>
      </c>
      <c r="E20" s="39">
        <f t="shared" si="0"/>
        <v>27</v>
      </c>
      <c r="F20" s="30"/>
      <c r="G20" s="30"/>
      <c r="H20" s="30"/>
      <c r="I20" s="30"/>
      <c r="J20" s="40"/>
      <c r="K20" s="41">
        <v>18</v>
      </c>
      <c r="L20" s="41"/>
      <c r="M20" s="41">
        <v>9</v>
      </c>
      <c r="N20" s="41"/>
      <c r="O20" s="40">
        <v>3</v>
      </c>
      <c r="P20" s="83"/>
      <c r="Q20" s="83"/>
      <c r="R20" s="83"/>
      <c r="S20" s="83"/>
      <c r="T20" s="40"/>
      <c r="U20" s="41"/>
      <c r="V20" s="41"/>
      <c r="W20" s="41"/>
      <c r="X20" s="41"/>
      <c r="Y20" s="40"/>
    </row>
    <row r="21" spans="1:25" s="8" customFormat="1" ht="10.199999999999999" x14ac:dyDescent="0.2">
      <c r="A21" s="38">
        <v>12</v>
      </c>
      <c r="B21" s="43" t="s">
        <v>42</v>
      </c>
      <c r="C21" s="59" t="s">
        <v>114</v>
      </c>
      <c r="D21" s="20" t="s">
        <v>32</v>
      </c>
      <c r="E21" s="39">
        <f t="shared" si="0"/>
        <v>18</v>
      </c>
      <c r="F21" s="30"/>
      <c r="G21" s="30"/>
      <c r="H21" s="30"/>
      <c r="I21" s="30"/>
      <c r="J21" s="40"/>
      <c r="K21" s="41">
        <v>9</v>
      </c>
      <c r="L21" s="41">
        <v>9</v>
      </c>
      <c r="M21" s="41"/>
      <c r="N21" s="41"/>
      <c r="O21" s="40">
        <v>2</v>
      </c>
      <c r="P21" s="83"/>
      <c r="Q21" s="83"/>
      <c r="R21" s="83"/>
      <c r="S21" s="83"/>
      <c r="T21" s="40"/>
      <c r="U21" s="41"/>
      <c r="V21" s="41"/>
      <c r="W21" s="41"/>
      <c r="X21" s="41"/>
      <c r="Y21" s="40"/>
    </row>
    <row r="22" spans="1:25" s="8" customFormat="1" ht="10.199999999999999" x14ac:dyDescent="0.2">
      <c r="A22" s="38">
        <v>13</v>
      </c>
      <c r="B22" s="43" t="s">
        <v>44</v>
      </c>
      <c r="C22" s="59" t="s">
        <v>114</v>
      </c>
      <c r="D22" s="20" t="s">
        <v>12</v>
      </c>
      <c r="E22" s="39">
        <f t="shared" si="0"/>
        <v>27</v>
      </c>
      <c r="F22" s="30"/>
      <c r="G22" s="30"/>
      <c r="H22" s="30"/>
      <c r="I22" s="30"/>
      <c r="J22" s="40"/>
      <c r="K22" s="41">
        <v>9</v>
      </c>
      <c r="L22" s="41">
        <v>18</v>
      </c>
      <c r="M22" s="41"/>
      <c r="N22" s="41"/>
      <c r="O22" s="40">
        <v>2</v>
      </c>
      <c r="P22" s="83"/>
      <c r="Q22" s="83"/>
      <c r="R22" s="83"/>
      <c r="S22" s="83"/>
      <c r="T22" s="40"/>
      <c r="U22" s="41"/>
      <c r="V22" s="41"/>
      <c r="W22" s="41"/>
      <c r="X22" s="41"/>
      <c r="Y22" s="40"/>
    </row>
    <row r="23" spans="1:25" s="8" customFormat="1" ht="10.199999999999999" x14ac:dyDescent="0.2">
      <c r="A23" s="38">
        <v>14</v>
      </c>
      <c r="B23" s="43" t="s">
        <v>86</v>
      </c>
      <c r="C23" s="39" t="s">
        <v>127</v>
      </c>
      <c r="D23" s="20" t="s">
        <v>12</v>
      </c>
      <c r="E23" s="39">
        <f t="shared" si="0"/>
        <v>9</v>
      </c>
      <c r="F23" s="30"/>
      <c r="G23" s="30"/>
      <c r="H23" s="30"/>
      <c r="I23" s="30"/>
      <c r="J23" s="40"/>
      <c r="K23" s="41">
        <v>9</v>
      </c>
      <c r="L23" s="41"/>
      <c r="M23" s="41"/>
      <c r="N23" s="41"/>
      <c r="O23" s="40">
        <v>1</v>
      </c>
      <c r="P23" s="83"/>
      <c r="Q23" s="83"/>
      <c r="R23" s="83"/>
      <c r="S23" s="83"/>
      <c r="T23" s="40"/>
      <c r="U23" s="41"/>
      <c r="V23" s="41"/>
      <c r="W23" s="41"/>
      <c r="X23" s="41"/>
      <c r="Y23" s="40"/>
    </row>
    <row r="24" spans="1:25" s="8" customFormat="1" ht="10.199999999999999" x14ac:dyDescent="0.2">
      <c r="A24" s="38">
        <v>15</v>
      </c>
      <c r="B24" s="87" t="s">
        <v>64</v>
      </c>
      <c r="C24" s="39" t="s">
        <v>116</v>
      </c>
      <c r="D24" s="20" t="s">
        <v>12</v>
      </c>
      <c r="E24" s="39">
        <f t="shared" si="0"/>
        <v>27</v>
      </c>
      <c r="F24" s="30"/>
      <c r="G24" s="30"/>
      <c r="H24" s="30"/>
      <c r="I24" s="30"/>
      <c r="J24" s="40"/>
      <c r="K24" s="41">
        <v>27</v>
      </c>
      <c r="L24" s="41"/>
      <c r="M24" s="41"/>
      <c r="N24" s="41"/>
      <c r="O24" s="40">
        <v>6</v>
      </c>
      <c r="P24" s="83"/>
      <c r="Q24" s="83"/>
      <c r="R24" s="83"/>
      <c r="S24" s="83"/>
      <c r="T24" s="40"/>
      <c r="U24" s="41"/>
      <c r="V24" s="41"/>
      <c r="W24" s="41"/>
      <c r="X24" s="41"/>
      <c r="Y24" s="40"/>
    </row>
    <row r="25" spans="1:25" s="8" customFormat="1" ht="10.199999999999999" x14ac:dyDescent="0.2">
      <c r="A25" s="38">
        <v>16</v>
      </c>
      <c r="B25" s="43" t="s">
        <v>54</v>
      </c>
      <c r="C25" s="39" t="s">
        <v>116</v>
      </c>
      <c r="D25" s="20" t="s">
        <v>12</v>
      </c>
      <c r="E25" s="39">
        <f t="shared" si="0"/>
        <v>9</v>
      </c>
      <c r="F25" s="30"/>
      <c r="G25" s="30"/>
      <c r="H25" s="30"/>
      <c r="I25" s="30"/>
      <c r="J25" s="40"/>
      <c r="K25" s="41"/>
      <c r="L25" s="41"/>
      <c r="M25" s="41">
        <v>9</v>
      </c>
      <c r="N25" s="41"/>
      <c r="O25" s="40">
        <v>2</v>
      </c>
      <c r="P25" s="83"/>
      <c r="Q25" s="83"/>
      <c r="R25" s="83"/>
      <c r="S25" s="83"/>
      <c r="T25" s="40"/>
      <c r="U25" s="41"/>
      <c r="V25" s="41"/>
      <c r="W25" s="41"/>
      <c r="X25" s="41"/>
      <c r="Y25" s="40"/>
    </row>
    <row r="26" spans="1:25" s="8" customFormat="1" ht="10.199999999999999" x14ac:dyDescent="0.2">
      <c r="A26" s="38">
        <v>17</v>
      </c>
      <c r="B26" s="43" t="s">
        <v>59</v>
      </c>
      <c r="C26" s="39" t="s">
        <v>7</v>
      </c>
      <c r="D26" s="20" t="s">
        <v>12</v>
      </c>
      <c r="E26" s="39">
        <f t="shared" si="0"/>
        <v>27</v>
      </c>
      <c r="F26" s="30"/>
      <c r="G26" s="30"/>
      <c r="H26" s="30"/>
      <c r="I26" s="30"/>
      <c r="J26" s="40"/>
      <c r="K26" s="41"/>
      <c r="L26" s="41"/>
      <c r="M26" s="41"/>
      <c r="N26" s="41"/>
      <c r="O26" s="40"/>
      <c r="P26" s="83"/>
      <c r="Q26" s="83">
        <v>27</v>
      </c>
      <c r="R26" s="83"/>
      <c r="S26" s="83"/>
      <c r="T26" s="40">
        <v>2</v>
      </c>
      <c r="U26" s="41"/>
      <c r="V26" s="41"/>
      <c r="W26" s="41"/>
      <c r="X26" s="41"/>
      <c r="Y26" s="40"/>
    </row>
    <row r="27" spans="1:25" s="8" customFormat="1" ht="10.199999999999999" x14ac:dyDescent="0.2">
      <c r="A27" s="38">
        <v>18</v>
      </c>
      <c r="B27" s="43" t="s">
        <v>45</v>
      </c>
      <c r="C27" s="59" t="s">
        <v>114</v>
      </c>
      <c r="D27" s="20" t="s">
        <v>12</v>
      </c>
      <c r="E27" s="39">
        <f t="shared" si="0"/>
        <v>18</v>
      </c>
      <c r="F27" s="30"/>
      <c r="G27" s="30"/>
      <c r="H27" s="30"/>
      <c r="I27" s="30"/>
      <c r="J27" s="40"/>
      <c r="K27" s="41"/>
      <c r="L27" s="41"/>
      <c r="M27" s="41"/>
      <c r="N27" s="41"/>
      <c r="O27" s="40"/>
      <c r="P27" s="83">
        <v>9</v>
      </c>
      <c r="Q27" s="83"/>
      <c r="R27" s="83">
        <v>9</v>
      </c>
      <c r="S27" s="83"/>
      <c r="T27" s="40">
        <v>2</v>
      </c>
      <c r="U27" s="41"/>
      <c r="V27" s="41"/>
      <c r="W27" s="41"/>
      <c r="X27" s="41"/>
      <c r="Y27" s="40"/>
    </row>
    <row r="28" spans="1:25" s="8" customFormat="1" ht="10.199999999999999" x14ac:dyDescent="0.2">
      <c r="A28" s="38">
        <v>19</v>
      </c>
      <c r="B28" s="43" t="s">
        <v>46</v>
      </c>
      <c r="C28" s="39" t="s">
        <v>128</v>
      </c>
      <c r="D28" s="20" t="s">
        <v>12</v>
      </c>
      <c r="E28" s="39">
        <f t="shared" si="0"/>
        <v>9</v>
      </c>
      <c r="F28" s="30"/>
      <c r="G28" s="30"/>
      <c r="H28" s="30"/>
      <c r="I28" s="30"/>
      <c r="J28" s="40"/>
      <c r="K28" s="41"/>
      <c r="L28" s="41"/>
      <c r="M28" s="41"/>
      <c r="N28" s="41"/>
      <c r="O28" s="40"/>
      <c r="P28" s="83">
        <v>9</v>
      </c>
      <c r="Q28" s="83"/>
      <c r="R28" s="83"/>
      <c r="S28" s="83"/>
      <c r="T28" s="40">
        <v>1</v>
      </c>
      <c r="U28" s="41"/>
      <c r="V28" s="41"/>
      <c r="W28" s="41"/>
      <c r="X28" s="41"/>
      <c r="Y28" s="40"/>
    </row>
    <row r="29" spans="1:25" s="8" customFormat="1" ht="20.399999999999999" x14ac:dyDescent="0.2">
      <c r="A29" s="38">
        <v>20</v>
      </c>
      <c r="B29" s="87" t="s">
        <v>65</v>
      </c>
      <c r="C29" s="39" t="s">
        <v>116</v>
      </c>
      <c r="D29" s="20" t="s">
        <v>12</v>
      </c>
      <c r="E29" s="39">
        <f t="shared" si="0"/>
        <v>9</v>
      </c>
      <c r="F29" s="30"/>
      <c r="G29" s="30"/>
      <c r="H29" s="30"/>
      <c r="I29" s="30"/>
      <c r="J29" s="40"/>
      <c r="K29" s="41"/>
      <c r="L29" s="41"/>
      <c r="M29" s="41"/>
      <c r="N29" s="41"/>
      <c r="O29" s="40"/>
      <c r="P29" s="83"/>
      <c r="Q29" s="83">
        <v>9</v>
      </c>
      <c r="R29" s="83"/>
      <c r="S29" s="83"/>
      <c r="T29" s="40">
        <v>2</v>
      </c>
      <c r="U29" s="41"/>
      <c r="V29" s="41"/>
      <c r="W29" s="41"/>
      <c r="X29" s="41"/>
      <c r="Y29" s="40"/>
    </row>
    <row r="30" spans="1:25" s="8" customFormat="1" ht="10.199999999999999" x14ac:dyDescent="0.2">
      <c r="A30" s="38">
        <v>21</v>
      </c>
      <c r="B30" s="43" t="s">
        <v>55</v>
      </c>
      <c r="C30" s="39" t="s">
        <v>116</v>
      </c>
      <c r="D30" s="20" t="s">
        <v>12</v>
      </c>
      <c r="E30" s="39">
        <f t="shared" si="0"/>
        <v>18</v>
      </c>
      <c r="F30" s="30"/>
      <c r="G30" s="30"/>
      <c r="H30" s="30"/>
      <c r="I30" s="30"/>
      <c r="J30" s="40"/>
      <c r="K30" s="41"/>
      <c r="L30" s="41"/>
      <c r="M30" s="41"/>
      <c r="N30" s="41"/>
      <c r="O30" s="40"/>
      <c r="P30" s="83"/>
      <c r="Q30" s="83"/>
      <c r="R30" s="83">
        <v>18</v>
      </c>
      <c r="S30" s="83"/>
      <c r="T30" s="40">
        <v>4</v>
      </c>
      <c r="U30" s="41"/>
      <c r="V30" s="41"/>
      <c r="W30" s="41"/>
      <c r="X30" s="41"/>
      <c r="Y30" s="40"/>
    </row>
    <row r="31" spans="1:25" s="8" customFormat="1" ht="10.199999999999999" x14ac:dyDescent="0.2">
      <c r="A31" s="38">
        <v>22</v>
      </c>
      <c r="B31" s="43" t="s">
        <v>9</v>
      </c>
      <c r="C31" s="39" t="s">
        <v>116</v>
      </c>
      <c r="D31" s="20" t="s">
        <v>12</v>
      </c>
      <c r="E31" s="39">
        <f t="shared" si="0"/>
        <v>18</v>
      </c>
      <c r="F31" s="30"/>
      <c r="G31" s="30"/>
      <c r="H31" s="30"/>
      <c r="I31" s="30"/>
      <c r="J31" s="40"/>
      <c r="K31" s="41"/>
      <c r="L31" s="41"/>
      <c r="M31" s="41"/>
      <c r="N31" s="41"/>
      <c r="O31" s="40"/>
      <c r="P31" s="83"/>
      <c r="Q31" s="83"/>
      <c r="R31" s="83"/>
      <c r="S31" s="83"/>
      <c r="T31" s="40"/>
      <c r="U31" s="41"/>
      <c r="V31" s="41"/>
      <c r="W31" s="41">
        <v>18</v>
      </c>
      <c r="X31" s="41"/>
      <c r="Y31" s="40">
        <v>4</v>
      </c>
    </row>
    <row r="32" spans="1:25" s="8" customFormat="1" ht="13.2" customHeight="1" x14ac:dyDescent="0.2">
      <c r="A32" s="38">
        <v>23</v>
      </c>
      <c r="B32" s="43" t="s">
        <v>60</v>
      </c>
      <c r="C32" s="39" t="s">
        <v>116</v>
      </c>
      <c r="D32" s="39" t="s">
        <v>12</v>
      </c>
      <c r="E32" s="39">
        <f t="shared" si="0"/>
        <v>0</v>
      </c>
      <c r="F32" s="131" t="s">
        <v>25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40">
        <v>15</v>
      </c>
    </row>
    <row r="33" spans="1:25" s="8" customFormat="1" x14ac:dyDescent="0.2">
      <c r="A33" s="44"/>
      <c r="B33" s="132" t="s">
        <v>26</v>
      </c>
      <c r="C33" s="132"/>
      <c r="D33" s="132"/>
      <c r="E33" s="37">
        <f>SUM(E34:E50)</f>
        <v>288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 s="8" customFormat="1" ht="10.199999999999999" x14ac:dyDescent="0.2">
      <c r="A34" s="38">
        <v>24</v>
      </c>
      <c r="B34" s="87" t="s">
        <v>51</v>
      </c>
      <c r="C34" s="59" t="s">
        <v>114</v>
      </c>
      <c r="D34" s="20" t="s">
        <v>32</v>
      </c>
      <c r="E34" s="39">
        <f t="shared" ref="E34:E50" si="1">SUM(F34:I34,K34:N34,P34:S34,U34:X34)</f>
        <v>27</v>
      </c>
      <c r="F34" s="83"/>
      <c r="G34" s="83"/>
      <c r="H34" s="83"/>
      <c r="I34" s="83"/>
      <c r="J34" s="40"/>
      <c r="K34" s="41">
        <v>9</v>
      </c>
      <c r="L34" s="41"/>
      <c r="M34" s="41">
        <v>18</v>
      </c>
      <c r="N34" s="41"/>
      <c r="O34" s="40">
        <v>4</v>
      </c>
      <c r="P34" s="83"/>
      <c r="Q34" s="83"/>
      <c r="R34" s="42"/>
      <c r="S34" s="83"/>
      <c r="T34" s="40"/>
      <c r="U34" s="41"/>
      <c r="V34" s="41"/>
      <c r="W34" s="41"/>
      <c r="X34" s="41"/>
      <c r="Y34" s="40"/>
    </row>
    <row r="35" spans="1:25" s="8" customFormat="1" ht="10.199999999999999" x14ac:dyDescent="0.2">
      <c r="A35" s="38">
        <v>25</v>
      </c>
      <c r="B35" s="87" t="s">
        <v>92</v>
      </c>
      <c r="C35" s="59" t="s">
        <v>114</v>
      </c>
      <c r="D35" s="20" t="s">
        <v>12</v>
      </c>
      <c r="E35" s="39">
        <f t="shared" si="1"/>
        <v>9</v>
      </c>
      <c r="F35" s="83"/>
      <c r="G35" s="83"/>
      <c r="H35" s="83"/>
      <c r="I35" s="83"/>
      <c r="J35" s="40"/>
      <c r="K35" s="41">
        <v>9</v>
      </c>
      <c r="L35" s="41"/>
      <c r="M35" s="41"/>
      <c r="N35" s="41"/>
      <c r="O35" s="40">
        <v>1</v>
      </c>
      <c r="P35" s="83"/>
      <c r="Q35" s="83"/>
      <c r="R35" s="42"/>
      <c r="S35" s="83"/>
      <c r="T35" s="40"/>
      <c r="U35" s="41"/>
      <c r="V35" s="41"/>
      <c r="W35" s="41"/>
      <c r="X35" s="41"/>
      <c r="Y35" s="40"/>
    </row>
    <row r="36" spans="1:25" s="8" customFormat="1" ht="10.199999999999999" x14ac:dyDescent="0.2">
      <c r="A36" s="38">
        <v>26</v>
      </c>
      <c r="B36" s="87" t="s">
        <v>93</v>
      </c>
      <c r="C36" s="59" t="s">
        <v>114</v>
      </c>
      <c r="D36" s="20" t="s">
        <v>12</v>
      </c>
      <c r="E36" s="39">
        <f t="shared" si="1"/>
        <v>9</v>
      </c>
      <c r="F36" s="83"/>
      <c r="G36" s="83"/>
      <c r="H36" s="83"/>
      <c r="I36" s="83"/>
      <c r="J36" s="40"/>
      <c r="K36" s="41">
        <v>9</v>
      </c>
      <c r="L36" s="41"/>
      <c r="M36" s="41"/>
      <c r="N36" s="41"/>
      <c r="O36" s="40">
        <v>1</v>
      </c>
      <c r="P36" s="30"/>
      <c r="Q36" s="30"/>
      <c r="R36" s="30"/>
      <c r="S36" s="83"/>
      <c r="T36" s="40"/>
      <c r="U36" s="41"/>
      <c r="V36" s="41"/>
      <c r="W36" s="41"/>
      <c r="X36" s="41"/>
      <c r="Y36" s="40"/>
    </row>
    <row r="37" spans="1:25" s="8" customFormat="1" ht="10.199999999999999" x14ac:dyDescent="0.2">
      <c r="A37" s="38">
        <v>27</v>
      </c>
      <c r="B37" s="87" t="s">
        <v>94</v>
      </c>
      <c r="C37" s="59" t="s">
        <v>114</v>
      </c>
      <c r="D37" s="20" t="s">
        <v>50</v>
      </c>
      <c r="E37" s="39">
        <f t="shared" si="1"/>
        <v>36</v>
      </c>
      <c r="F37" s="83"/>
      <c r="G37" s="83"/>
      <c r="H37" s="83"/>
      <c r="I37" s="83"/>
      <c r="J37" s="40"/>
      <c r="K37" s="41"/>
      <c r="L37" s="41"/>
      <c r="M37" s="41"/>
      <c r="N37" s="41"/>
      <c r="O37" s="40"/>
      <c r="P37" s="83">
        <v>18</v>
      </c>
      <c r="Q37" s="83"/>
      <c r="R37" s="83">
        <v>18</v>
      </c>
      <c r="S37" s="83"/>
      <c r="T37" s="40">
        <v>4</v>
      </c>
      <c r="U37" s="41"/>
      <c r="V37" s="41"/>
      <c r="W37" s="41"/>
      <c r="X37" s="41"/>
      <c r="Y37" s="40"/>
    </row>
    <row r="38" spans="1:25" s="8" customFormat="1" ht="10.199999999999999" x14ac:dyDescent="0.2">
      <c r="A38" s="38">
        <v>28</v>
      </c>
      <c r="B38" s="87" t="s">
        <v>52</v>
      </c>
      <c r="C38" s="59" t="s">
        <v>114</v>
      </c>
      <c r="D38" s="20" t="s">
        <v>12</v>
      </c>
      <c r="E38" s="39">
        <f t="shared" si="1"/>
        <v>18</v>
      </c>
      <c r="F38" s="83"/>
      <c r="G38" s="83"/>
      <c r="H38" s="83"/>
      <c r="I38" s="83"/>
      <c r="J38" s="40"/>
      <c r="K38" s="41"/>
      <c r="L38" s="41"/>
      <c r="M38" s="41"/>
      <c r="N38" s="41"/>
      <c r="O38" s="40"/>
      <c r="P38" s="83"/>
      <c r="Q38" s="83">
        <v>18</v>
      </c>
      <c r="R38" s="83"/>
      <c r="S38" s="83"/>
      <c r="T38" s="40">
        <v>2</v>
      </c>
      <c r="U38" s="41"/>
      <c r="V38" s="41"/>
      <c r="W38" s="41"/>
      <c r="X38" s="41"/>
      <c r="Y38" s="40"/>
    </row>
    <row r="39" spans="1:25" s="8" customFormat="1" ht="10.199999999999999" x14ac:dyDescent="0.2">
      <c r="A39" s="38">
        <v>29</v>
      </c>
      <c r="B39" s="31" t="s">
        <v>70</v>
      </c>
      <c r="C39" s="39" t="s">
        <v>81</v>
      </c>
      <c r="D39" s="20" t="s">
        <v>12</v>
      </c>
      <c r="E39" s="39">
        <f t="shared" si="1"/>
        <v>9</v>
      </c>
      <c r="F39" s="83"/>
      <c r="G39" s="83"/>
      <c r="H39" s="83"/>
      <c r="I39" s="83"/>
      <c r="J39" s="40"/>
      <c r="K39" s="41"/>
      <c r="L39" s="41"/>
      <c r="M39" s="41"/>
      <c r="N39" s="41"/>
      <c r="O39" s="40"/>
      <c r="P39" s="83">
        <v>9</v>
      </c>
      <c r="Q39" s="83"/>
      <c r="R39" s="83"/>
      <c r="S39" s="83"/>
      <c r="T39" s="40">
        <v>1</v>
      </c>
      <c r="U39" s="41"/>
      <c r="V39" s="41"/>
      <c r="W39" s="41"/>
      <c r="X39" s="41"/>
      <c r="Y39" s="40"/>
    </row>
    <row r="40" spans="1:25" s="8" customFormat="1" ht="10.199999999999999" x14ac:dyDescent="0.2">
      <c r="A40" s="38">
        <v>30</v>
      </c>
      <c r="B40" s="87" t="s">
        <v>53</v>
      </c>
      <c r="C40" s="39" t="s">
        <v>81</v>
      </c>
      <c r="D40" s="20" t="s">
        <v>12</v>
      </c>
      <c r="E40" s="39">
        <f t="shared" si="1"/>
        <v>18</v>
      </c>
      <c r="F40" s="83"/>
      <c r="G40" s="83"/>
      <c r="H40" s="83"/>
      <c r="I40" s="83"/>
      <c r="J40" s="40"/>
      <c r="K40" s="41"/>
      <c r="L40" s="41"/>
      <c r="M40" s="41"/>
      <c r="N40" s="41"/>
      <c r="O40" s="40"/>
      <c r="P40" s="83">
        <v>9</v>
      </c>
      <c r="Q40" s="83">
        <v>9</v>
      </c>
      <c r="R40" s="83"/>
      <c r="S40" s="83"/>
      <c r="T40" s="40">
        <v>2</v>
      </c>
      <c r="U40" s="41"/>
      <c r="V40" s="41"/>
      <c r="W40" s="41"/>
      <c r="X40" s="41"/>
      <c r="Y40" s="40"/>
    </row>
    <row r="41" spans="1:25" s="8" customFormat="1" ht="10.199999999999999" x14ac:dyDescent="0.2">
      <c r="A41" s="38">
        <v>31</v>
      </c>
      <c r="B41" s="87" t="s">
        <v>80</v>
      </c>
      <c r="C41" s="59" t="s">
        <v>114</v>
      </c>
      <c r="D41" s="20" t="s">
        <v>50</v>
      </c>
      <c r="E41" s="39">
        <f t="shared" si="1"/>
        <v>18</v>
      </c>
      <c r="F41" s="83"/>
      <c r="G41" s="83"/>
      <c r="H41" s="83"/>
      <c r="I41" s="83"/>
      <c r="J41" s="40"/>
      <c r="K41" s="41"/>
      <c r="L41" s="41"/>
      <c r="M41" s="41"/>
      <c r="N41" s="41"/>
      <c r="O41" s="40"/>
      <c r="P41" s="83">
        <v>9</v>
      </c>
      <c r="Q41" s="83"/>
      <c r="R41" s="83">
        <v>9</v>
      </c>
      <c r="S41" s="83"/>
      <c r="T41" s="40">
        <v>3</v>
      </c>
      <c r="U41" s="41"/>
      <c r="V41" s="41"/>
      <c r="W41" s="41"/>
      <c r="X41" s="41"/>
      <c r="Y41" s="40"/>
    </row>
    <row r="42" spans="1:25" s="8" customFormat="1" ht="10.199999999999999" x14ac:dyDescent="0.2">
      <c r="A42" s="38">
        <v>32</v>
      </c>
      <c r="B42" s="87" t="s">
        <v>95</v>
      </c>
      <c r="C42" s="59" t="s">
        <v>114</v>
      </c>
      <c r="D42" s="20" t="s">
        <v>12</v>
      </c>
      <c r="E42" s="39">
        <f t="shared" si="1"/>
        <v>18</v>
      </c>
      <c r="F42" s="83"/>
      <c r="G42" s="83"/>
      <c r="H42" s="83"/>
      <c r="I42" s="83"/>
      <c r="J42" s="40"/>
      <c r="K42" s="41"/>
      <c r="L42" s="41"/>
      <c r="M42" s="41"/>
      <c r="N42" s="41"/>
      <c r="O42" s="40"/>
      <c r="P42" s="83">
        <v>18</v>
      </c>
      <c r="Q42" s="83"/>
      <c r="R42" s="83"/>
      <c r="S42" s="83"/>
      <c r="T42" s="40">
        <v>2</v>
      </c>
      <c r="U42" s="41"/>
      <c r="V42" s="41"/>
      <c r="W42" s="41"/>
      <c r="X42" s="41"/>
      <c r="Y42" s="40"/>
    </row>
    <row r="43" spans="1:25" s="8" customFormat="1" ht="10.199999999999999" x14ac:dyDescent="0.2">
      <c r="A43" s="38">
        <v>33</v>
      </c>
      <c r="B43" s="87" t="s">
        <v>96</v>
      </c>
      <c r="C43" s="59" t="s">
        <v>114</v>
      </c>
      <c r="D43" s="20" t="s">
        <v>12</v>
      </c>
      <c r="E43" s="39">
        <f t="shared" si="1"/>
        <v>9</v>
      </c>
      <c r="F43" s="83"/>
      <c r="G43" s="83"/>
      <c r="H43" s="83"/>
      <c r="I43" s="83"/>
      <c r="J43" s="40"/>
      <c r="K43" s="41"/>
      <c r="L43" s="41"/>
      <c r="M43" s="41"/>
      <c r="N43" s="41"/>
      <c r="O43" s="40"/>
      <c r="P43" s="83">
        <v>9</v>
      </c>
      <c r="Q43" s="83"/>
      <c r="R43" s="83"/>
      <c r="S43" s="83"/>
      <c r="T43" s="40">
        <v>1</v>
      </c>
      <c r="U43" s="41"/>
      <c r="V43" s="41"/>
      <c r="W43" s="41"/>
      <c r="X43" s="41"/>
      <c r="Y43" s="40"/>
    </row>
    <row r="44" spans="1:25" s="8" customFormat="1" ht="10.199999999999999" x14ac:dyDescent="0.2">
      <c r="A44" s="38">
        <v>34</v>
      </c>
      <c r="B44" s="87" t="s">
        <v>120</v>
      </c>
      <c r="C44" s="59" t="s">
        <v>114</v>
      </c>
      <c r="D44" s="20" t="s">
        <v>12</v>
      </c>
      <c r="E44" s="39">
        <f t="shared" si="1"/>
        <v>18</v>
      </c>
      <c r="F44" s="83"/>
      <c r="G44" s="83"/>
      <c r="H44" s="83"/>
      <c r="I44" s="83"/>
      <c r="J44" s="40"/>
      <c r="K44" s="41"/>
      <c r="L44" s="41"/>
      <c r="M44" s="41"/>
      <c r="N44" s="41"/>
      <c r="O44" s="40"/>
      <c r="P44" s="83">
        <v>9</v>
      </c>
      <c r="Q44" s="83">
        <v>9</v>
      </c>
      <c r="R44" s="83"/>
      <c r="S44" s="83"/>
      <c r="T44" s="40">
        <v>2</v>
      </c>
      <c r="U44" s="41"/>
      <c r="V44" s="41"/>
      <c r="W44" s="41"/>
      <c r="X44" s="41"/>
      <c r="Y44" s="40"/>
    </row>
    <row r="45" spans="1:25" s="8" customFormat="1" ht="10.199999999999999" x14ac:dyDescent="0.2">
      <c r="A45" s="38">
        <v>35</v>
      </c>
      <c r="B45" s="87" t="s">
        <v>97</v>
      </c>
      <c r="C45" s="59" t="s">
        <v>114</v>
      </c>
      <c r="D45" s="20" t="s">
        <v>12</v>
      </c>
      <c r="E45" s="39">
        <f t="shared" si="1"/>
        <v>9</v>
      </c>
      <c r="F45" s="83"/>
      <c r="G45" s="83"/>
      <c r="H45" s="83"/>
      <c r="I45" s="83"/>
      <c r="J45" s="40"/>
      <c r="K45" s="41"/>
      <c r="L45" s="41"/>
      <c r="M45" s="41"/>
      <c r="N45" s="41"/>
      <c r="O45" s="40"/>
      <c r="P45" s="83"/>
      <c r="Q45" s="83"/>
      <c r="R45" s="83"/>
      <c r="S45" s="83"/>
      <c r="T45" s="40"/>
      <c r="U45" s="41">
        <v>9</v>
      </c>
      <c r="V45" s="41"/>
      <c r="W45" s="41"/>
      <c r="X45" s="41"/>
      <c r="Y45" s="40">
        <v>1</v>
      </c>
    </row>
    <row r="46" spans="1:25" s="8" customFormat="1" ht="10.199999999999999" x14ac:dyDescent="0.2">
      <c r="A46" s="38">
        <v>36</v>
      </c>
      <c r="B46" s="87" t="s">
        <v>82</v>
      </c>
      <c r="C46" s="59" t="s">
        <v>114</v>
      </c>
      <c r="D46" s="20" t="s">
        <v>12</v>
      </c>
      <c r="E46" s="39">
        <f t="shared" si="1"/>
        <v>9</v>
      </c>
      <c r="F46" s="83"/>
      <c r="G46" s="83"/>
      <c r="H46" s="83"/>
      <c r="I46" s="83"/>
      <c r="J46" s="40"/>
      <c r="K46" s="41"/>
      <c r="L46" s="41"/>
      <c r="M46" s="41"/>
      <c r="N46" s="41"/>
      <c r="O46" s="40"/>
      <c r="P46" s="83"/>
      <c r="Q46" s="83"/>
      <c r="R46" s="83"/>
      <c r="S46" s="83"/>
      <c r="T46" s="40"/>
      <c r="U46" s="41">
        <v>9</v>
      </c>
      <c r="V46" s="41"/>
      <c r="W46" s="41"/>
      <c r="X46" s="41"/>
      <c r="Y46" s="40">
        <v>1</v>
      </c>
    </row>
    <row r="47" spans="1:25" s="8" customFormat="1" ht="11.25" customHeight="1" x14ac:dyDescent="0.2">
      <c r="A47" s="38">
        <v>37</v>
      </c>
      <c r="B47" s="87" t="s">
        <v>98</v>
      </c>
      <c r="C47" s="59" t="s">
        <v>114</v>
      </c>
      <c r="D47" s="20" t="s">
        <v>63</v>
      </c>
      <c r="E47" s="39">
        <f t="shared" si="1"/>
        <v>36</v>
      </c>
      <c r="F47" s="83"/>
      <c r="G47" s="83"/>
      <c r="H47" s="83"/>
      <c r="I47" s="83"/>
      <c r="J47" s="40"/>
      <c r="K47" s="41"/>
      <c r="L47" s="41"/>
      <c r="M47" s="41"/>
      <c r="N47" s="41"/>
      <c r="O47" s="40"/>
      <c r="P47" s="83"/>
      <c r="Q47" s="83"/>
      <c r="R47" s="83"/>
      <c r="S47" s="83"/>
      <c r="T47" s="40"/>
      <c r="U47" s="41">
        <v>18</v>
      </c>
      <c r="V47" s="41"/>
      <c r="W47" s="41">
        <v>18</v>
      </c>
      <c r="X47" s="41"/>
      <c r="Y47" s="40">
        <v>4</v>
      </c>
    </row>
    <row r="48" spans="1:25" s="8" customFormat="1" ht="10.199999999999999" x14ac:dyDescent="0.2">
      <c r="A48" s="38">
        <v>38</v>
      </c>
      <c r="B48" s="87" t="s">
        <v>99</v>
      </c>
      <c r="C48" s="59" t="s">
        <v>114</v>
      </c>
      <c r="D48" s="20" t="s">
        <v>12</v>
      </c>
      <c r="E48" s="39">
        <f t="shared" si="1"/>
        <v>18</v>
      </c>
      <c r="F48" s="83"/>
      <c r="G48" s="83"/>
      <c r="H48" s="83"/>
      <c r="I48" s="83"/>
      <c r="J48" s="40"/>
      <c r="K48" s="41"/>
      <c r="L48" s="41"/>
      <c r="M48" s="41"/>
      <c r="N48" s="41"/>
      <c r="O48" s="40"/>
      <c r="P48" s="83"/>
      <c r="Q48" s="83"/>
      <c r="R48" s="83"/>
      <c r="S48" s="83"/>
      <c r="T48" s="40"/>
      <c r="U48" s="41"/>
      <c r="V48" s="41">
        <v>18</v>
      </c>
      <c r="W48" s="41"/>
      <c r="X48" s="41"/>
      <c r="Y48" s="40">
        <v>2</v>
      </c>
    </row>
    <row r="49" spans="1:27" s="8" customFormat="1" ht="10.199999999999999" x14ac:dyDescent="0.2">
      <c r="A49" s="38">
        <v>39</v>
      </c>
      <c r="B49" s="87" t="s">
        <v>100</v>
      </c>
      <c r="C49" s="59" t="s">
        <v>114</v>
      </c>
      <c r="D49" s="20" t="s">
        <v>63</v>
      </c>
      <c r="E49" s="39">
        <f t="shared" si="1"/>
        <v>18</v>
      </c>
      <c r="F49" s="83"/>
      <c r="G49" s="83"/>
      <c r="H49" s="83"/>
      <c r="I49" s="83"/>
      <c r="J49" s="40"/>
      <c r="K49" s="41"/>
      <c r="L49" s="41"/>
      <c r="M49" s="41"/>
      <c r="N49" s="41"/>
      <c r="O49" s="40"/>
      <c r="P49" s="83"/>
      <c r="Q49" s="83"/>
      <c r="R49" s="83"/>
      <c r="S49" s="83"/>
      <c r="T49" s="40"/>
      <c r="U49" s="41">
        <v>9</v>
      </c>
      <c r="V49" s="41">
        <v>9</v>
      </c>
      <c r="W49" s="41"/>
      <c r="X49" s="41"/>
      <c r="Y49" s="40">
        <v>2</v>
      </c>
    </row>
    <row r="50" spans="1:27" s="8" customFormat="1" ht="11.25" customHeight="1" x14ac:dyDescent="0.2">
      <c r="A50" s="38">
        <v>40</v>
      </c>
      <c r="B50" s="87" t="s">
        <v>101</v>
      </c>
      <c r="C50" s="59" t="s">
        <v>114</v>
      </c>
      <c r="D50" s="20" t="s">
        <v>12</v>
      </c>
      <c r="E50" s="39">
        <f t="shared" si="1"/>
        <v>9</v>
      </c>
      <c r="F50" s="83"/>
      <c r="G50" s="83"/>
      <c r="H50" s="83"/>
      <c r="I50" s="83"/>
      <c r="J50" s="40"/>
      <c r="K50" s="41"/>
      <c r="L50" s="41"/>
      <c r="M50" s="41"/>
      <c r="N50" s="41"/>
      <c r="O50" s="40"/>
      <c r="P50" s="83"/>
      <c r="Q50" s="83"/>
      <c r="R50" s="83"/>
      <c r="S50" s="83"/>
      <c r="T50" s="40"/>
      <c r="U50" s="41">
        <v>9</v>
      </c>
      <c r="V50" s="41"/>
      <c r="W50" s="41"/>
      <c r="X50" s="41"/>
      <c r="Y50" s="40">
        <v>1</v>
      </c>
    </row>
    <row r="51" spans="1:27" s="8" customFormat="1" x14ac:dyDescent="0.25">
      <c r="A51" s="54"/>
      <c r="B51" s="132" t="s">
        <v>5</v>
      </c>
      <c r="C51" s="132"/>
      <c r="D51" s="134"/>
      <c r="E51" s="46">
        <f>E33+E9</f>
        <v>711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</row>
    <row r="52" spans="1:27" s="8" customFormat="1" ht="10.199999999999999" x14ac:dyDescent="0.2">
      <c r="A52" s="9"/>
      <c r="B52" s="135" t="s">
        <v>33</v>
      </c>
      <c r="C52" s="135"/>
      <c r="D52" s="136"/>
      <c r="E52" s="136"/>
      <c r="F52" s="48">
        <f t="shared" ref="F52:Y52" si="2">SUM(F10:F50)</f>
        <v>72</v>
      </c>
      <c r="G52" s="48">
        <f t="shared" si="2"/>
        <v>0</v>
      </c>
      <c r="H52" s="48">
        <f t="shared" si="2"/>
        <v>36</v>
      </c>
      <c r="I52" s="48">
        <f t="shared" si="2"/>
        <v>0</v>
      </c>
      <c r="J52" s="48">
        <f t="shared" si="2"/>
        <v>30</v>
      </c>
      <c r="K52" s="48">
        <f t="shared" si="2"/>
        <v>135</v>
      </c>
      <c r="L52" s="48">
        <f t="shared" si="2"/>
        <v>45</v>
      </c>
      <c r="M52" s="48">
        <f t="shared" si="2"/>
        <v>54</v>
      </c>
      <c r="N52" s="48">
        <f t="shared" si="2"/>
        <v>0</v>
      </c>
      <c r="O52" s="48">
        <f t="shared" si="2"/>
        <v>30</v>
      </c>
      <c r="P52" s="48">
        <f t="shared" si="2"/>
        <v>117</v>
      </c>
      <c r="Q52" s="48">
        <f t="shared" si="2"/>
        <v>81</v>
      </c>
      <c r="R52" s="48">
        <f t="shared" si="2"/>
        <v>54</v>
      </c>
      <c r="S52" s="48">
        <f t="shared" si="2"/>
        <v>0</v>
      </c>
      <c r="T52" s="48">
        <f t="shared" si="2"/>
        <v>30</v>
      </c>
      <c r="U52" s="48">
        <f t="shared" si="2"/>
        <v>54</v>
      </c>
      <c r="V52" s="48">
        <f t="shared" si="2"/>
        <v>27</v>
      </c>
      <c r="W52" s="48">
        <f t="shared" si="2"/>
        <v>36</v>
      </c>
      <c r="X52" s="48">
        <f t="shared" si="2"/>
        <v>0</v>
      </c>
      <c r="Y52" s="48">
        <f t="shared" si="2"/>
        <v>30</v>
      </c>
    </row>
    <row r="53" spans="1:27" s="8" customFormat="1" ht="10.199999999999999" x14ac:dyDescent="0.2">
      <c r="A53" s="10"/>
      <c r="B53" s="135" t="s">
        <v>27</v>
      </c>
      <c r="C53" s="135"/>
      <c r="D53" s="136"/>
      <c r="E53" s="136"/>
      <c r="F53" s="48">
        <f>COUNTIF($D10:$D50,"E1*")</f>
        <v>4</v>
      </c>
      <c r="G53" s="48"/>
      <c r="H53" s="48"/>
      <c r="I53" s="48"/>
      <c r="J53" s="48"/>
      <c r="K53" s="48">
        <f>COUNTIF($D10:$D50,"E2*")</f>
        <v>4</v>
      </c>
      <c r="L53" s="48"/>
      <c r="M53" s="48"/>
      <c r="N53" s="48"/>
      <c r="O53" s="48"/>
      <c r="P53" s="48">
        <f>COUNTIF($D10:$D50,"E3*")</f>
        <v>2</v>
      </c>
      <c r="Q53" s="48"/>
      <c r="R53" s="49"/>
      <c r="S53" s="48"/>
      <c r="T53" s="48"/>
      <c r="U53" s="48">
        <f>COUNTIF($D10:$D50,"E4*")</f>
        <v>2</v>
      </c>
      <c r="V53" s="48"/>
      <c r="W53" s="48"/>
      <c r="X53" s="48"/>
      <c r="Y53" s="48"/>
    </row>
    <row r="54" spans="1:27" x14ac:dyDescent="0.25">
      <c r="A54" s="9"/>
      <c r="B54" s="135" t="s">
        <v>28</v>
      </c>
      <c r="C54" s="135"/>
      <c r="D54" s="136"/>
      <c r="E54" s="136"/>
      <c r="F54" s="48">
        <f>SUM(F52:I52)</f>
        <v>108</v>
      </c>
      <c r="G54" s="48"/>
      <c r="H54" s="48"/>
      <c r="I54" s="48"/>
      <c r="J54" s="48"/>
      <c r="K54" s="48">
        <f>SUM(K52:N52)</f>
        <v>234</v>
      </c>
      <c r="L54" s="48"/>
      <c r="M54" s="48"/>
      <c r="N54" s="48"/>
      <c r="O54" s="48"/>
      <c r="P54" s="48">
        <f>SUM(P52:S52)</f>
        <v>252</v>
      </c>
      <c r="Q54" s="48"/>
      <c r="R54" s="49"/>
      <c r="S54" s="48"/>
      <c r="T54" s="48"/>
      <c r="U54" s="48">
        <f>SUM(U52:X52)</f>
        <v>117</v>
      </c>
      <c r="V54" s="48"/>
      <c r="W54" s="48"/>
      <c r="X54" s="48"/>
      <c r="Y54" s="48"/>
    </row>
    <row r="55" spans="1:27" x14ac:dyDescent="0.25">
      <c r="A55" s="11"/>
      <c r="B55" s="135" t="s">
        <v>69</v>
      </c>
      <c r="C55" s="135"/>
      <c r="D55" s="135"/>
      <c r="E55" s="135"/>
      <c r="F55" s="48">
        <f>J52+O52+T52+Y52</f>
        <v>120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7" x14ac:dyDescent="0.25">
      <c r="A56" s="8"/>
      <c r="E56" s="13"/>
      <c r="F56" s="8"/>
      <c r="G56" s="8"/>
      <c r="H56" s="8"/>
      <c r="I56" s="8"/>
      <c r="J56" s="8"/>
      <c r="K56" s="14" t="s">
        <v>29</v>
      </c>
      <c r="L56" s="8"/>
      <c r="M56" s="25"/>
      <c r="N56" s="8"/>
      <c r="O56" s="25"/>
      <c r="P56" s="25"/>
      <c r="Q56" s="25"/>
      <c r="R56" s="28"/>
      <c r="S56" s="14"/>
      <c r="T56" s="8"/>
      <c r="U56" s="25"/>
      <c r="V56" s="25"/>
      <c r="W56" s="8"/>
      <c r="X56" s="8"/>
      <c r="Y56" s="25"/>
    </row>
    <row r="57" spans="1:27" s="8" customFormat="1" x14ac:dyDescent="0.25">
      <c r="A57" s="15"/>
      <c r="B57" s="15"/>
      <c r="C57" s="26"/>
      <c r="D57" s="26"/>
      <c r="E57" s="16"/>
      <c r="F57" s="15"/>
      <c r="G57" s="15"/>
      <c r="H57" s="15"/>
      <c r="I57" s="15"/>
      <c r="J57" s="15"/>
      <c r="K57" s="17" t="s">
        <v>84</v>
      </c>
      <c r="L57" s="15"/>
      <c r="M57" s="26"/>
      <c r="N57" s="15"/>
      <c r="O57" s="26"/>
      <c r="P57" s="26"/>
      <c r="Q57" s="26"/>
      <c r="R57" s="29"/>
      <c r="S57" s="17"/>
      <c r="T57" s="1"/>
      <c r="U57" s="27"/>
      <c r="V57" s="27"/>
      <c r="W57" s="1"/>
      <c r="X57" s="1"/>
      <c r="Y57" s="27"/>
    </row>
    <row r="58" spans="1:27" s="8" customFormat="1" x14ac:dyDescent="0.25">
      <c r="A58" s="15"/>
      <c r="B58" s="15"/>
      <c r="C58" s="26"/>
      <c r="D58" s="26"/>
      <c r="E58" s="16"/>
      <c r="F58" s="15"/>
      <c r="G58" s="15"/>
      <c r="H58" s="15"/>
      <c r="I58" s="15"/>
      <c r="J58" s="15"/>
      <c r="K58" s="15"/>
      <c r="L58" s="15"/>
      <c r="M58" s="26"/>
      <c r="N58" s="15"/>
      <c r="O58" s="26"/>
      <c r="P58" s="26"/>
      <c r="Q58" s="26"/>
      <c r="R58" s="29"/>
      <c r="S58" s="17"/>
      <c r="T58" s="1"/>
      <c r="U58" s="27"/>
      <c r="V58" s="27"/>
      <c r="W58" s="1"/>
      <c r="X58" s="1"/>
      <c r="Y58" s="27"/>
    </row>
    <row r="59" spans="1:27" s="8" customFormat="1" x14ac:dyDescent="0.25">
      <c r="A59" s="15"/>
      <c r="B59" s="15"/>
      <c r="C59" s="26"/>
      <c r="D59" s="26"/>
      <c r="E59" s="16"/>
      <c r="F59" s="15"/>
      <c r="G59" s="15"/>
      <c r="H59" s="15"/>
      <c r="I59" s="15"/>
      <c r="J59" s="15"/>
      <c r="K59" s="15"/>
      <c r="L59" s="15"/>
      <c r="M59" s="26"/>
      <c r="N59" s="15"/>
      <c r="O59" s="26"/>
      <c r="P59" s="26"/>
      <c r="Q59" s="26"/>
      <c r="R59" s="29"/>
      <c r="S59" s="17"/>
      <c r="T59" s="1"/>
      <c r="U59" s="27"/>
      <c r="V59" s="27"/>
      <c r="W59" s="1"/>
      <c r="X59" s="1"/>
      <c r="Y59" s="27"/>
      <c r="Z59" s="18"/>
      <c r="AA59" s="18"/>
    </row>
    <row r="60" spans="1:27" s="8" customFormat="1" ht="10.199999999999999" x14ac:dyDescent="0.2">
      <c r="C60" s="25"/>
      <c r="D60" s="25"/>
      <c r="E60" s="13"/>
      <c r="M60" s="25"/>
      <c r="O60" s="25"/>
      <c r="P60" s="25"/>
      <c r="Q60" s="25"/>
      <c r="R60" s="28"/>
      <c r="S60" s="17"/>
      <c r="U60" s="25"/>
      <c r="V60" s="25"/>
      <c r="Y60" s="25"/>
    </row>
    <row r="62" spans="1:27" x14ac:dyDescent="0.25">
      <c r="B62" s="71"/>
      <c r="C62" s="1"/>
    </row>
    <row r="63" spans="1:27" x14ac:dyDescent="0.25">
      <c r="B63" s="72"/>
      <c r="C63" s="72"/>
    </row>
    <row r="64" spans="1:27" x14ac:dyDescent="0.25">
      <c r="B64" s="72"/>
      <c r="C64" s="72"/>
    </row>
    <row r="65" spans="2:3" x14ac:dyDescent="0.25">
      <c r="B65" s="72"/>
      <c r="C65" s="72"/>
    </row>
  </sheetData>
  <mergeCells count="20">
    <mergeCell ref="A4:D4"/>
    <mergeCell ref="B52:E52"/>
    <mergeCell ref="B53:E53"/>
    <mergeCell ref="B54:E54"/>
    <mergeCell ref="B55:E55"/>
    <mergeCell ref="B9:D9"/>
    <mergeCell ref="F9:Y9"/>
    <mergeCell ref="F32:X32"/>
    <mergeCell ref="B33:D33"/>
    <mergeCell ref="F33:Y33"/>
    <mergeCell ref="B51:D51"/>
    <mergeCell ref="F51:Y51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6" zoomScaleNormal="100" workbookViewId="0">
      <selection activeCell="H40" sqref="H40"/>
    </sheetView>
  </sheetViews>
  <sheetFormatPr defaultColWidth="9.109375" defaultRowHeight="13.2" x14ac:dyDescent="0.25"/>
  <cols>
    <col min="1" max="1" width="4.6640625" style="1" customWidth="1"/>
    <col min="2" max="2" width="31.33203125" style="1" customWidth="1"/>
    <col min="3" max="3" width="7.44140625" style="1" customWidth="1"/>
    <col min="4" max="4" width="6.6640625" style="1" customWidth="1"/>
    <col min="5" max="5" width="7.6640625" style="19" customWidth="1"/>
    <col min="6" max="25" width="6.44140625" style="1" customWidth="1"/>
    <col min="26" max="16384" width="9.109375" style="1"/>
  </cols>
  <sheetData>
    <row r="1" spans="1:25" x14ac:dyDescent="0.25">
      <c r="A1" s="2" t="s">
        <v>77</v>
      </c>
      <c r="B1" s="2"/>
      <c r="C1" s="2"/>
      <c r="E1" s="1"/>
    </row>
    <row r="2" spans="1:25" ht="17.399999999999999" x14ac:dyDescent="0.3">
      <c r="A2" s="2" t="s">
        <v>103</v>
      </c>
      <c r="B2" s="21"/>
      <c r="C2" s="2"/>
      <c r="D2" s="2"/>
      <c r="E2" s="1"/>
      <c r="F2" s="3" t="s">
        <v>13</v>
      </c>
      <c r="G2" s="3"/>
      <c r="I2" s="4" t="s">
        <v>104</v>
      </c>
    </row>
    <row r="3" spans="1:25" ht="17.399999999999999" x14ac:dyDescent="0.3">
      <c r="B3" s="56"/>
      <c r="C3" s="57"/>
      <c r="D3" s="2"/>
      <c r="E3" s="1"/>
      <c r="F3" s="3" t="s">
        <v>14</v>
      </c>
      <c r="G3" s="3"/>
      <c r="I3" s="4" t="s">
        <v>71</v>
      </c>
      <c r="J3" s="3"/>
      <c r="K3" s="3"/>
      <c r="L3" s="3"/>
      <c r="M3" s="3"/>
      <c r="N3" s="3"/>
      <c r="O3" s="3"/>
      <c r="R3" s="56"/>
      <c r="S3" s="56"/>
    </row>
    <row r="4" spans="1:25" ht="13.8" x14ac:dyDescent="0.25">
      <c r="A4" s="139" t="s">
        <v>129</v>
      </c>
      <c r="B4" s="139"/>
      <c r="C4" s="139"/>
      <c r="D4" s="139"/>
      <c r="E4" s="6"/>
      <c r="F4" s="56" t="s">
        <v>15</v>
      </c>
      <c r="G4" s="56"/>
      <c r="I4" s="68" t="s">
        <v>30</v>
      </c>
      <c r="J4" s="3"/>
      <c r="K4" s="3"/>
      <c r="L4" s="68" t="s">
        <v>83</v>
      </c>
      <c r="O4" s="7"/>
      <c r="P4" s="56"/>
      <c r="Q4" s="69"/>
      <c r="R4" s="56" t="s">
        <v>66</v>
      </c>
      <c r="T4" s="68" t="s">
        <v>107</v>
      </c>
    </row>
    <row r="5" spans="1:25" x14ac:dyDescent="0.25">
      <c r="A5" s="5" t="s">
        <v>105</v>
      </c>
      <c r="B5" s="58"/>
      <c r="C5" s="58"/>
      <c r="D5" s="58"/>
      <c r="E5" s="6"/>
      <c r="I5" s="70" t="s">
        <v>67</v>
      </c>
      <c r="T5" s="119"/>
      <c r="U5" s="119"/>
      <c r="V5" s="119"/>
    </row>
    <row r="6" spans="1:25" x14ac:dyDescent="0.25">
      <c r="A6" s="120" t="s">
        <v>109</v>
      </c>
      <c r="B6" s="121"/>
      <c r="C6" s="121"/>
      <c r="D6" s="121"/>
      <c r="E6" s="122"/>
      <c r="F6" s="126" t="s">
        <v>16</v>
      </c>
      <c r="G6" s="126"/>
      <c r="H6" s="126"/>
      <c r="I6" s="126"/>
      <c r="J6" s="126"/>
      <c r="K6" s="126"/>
      <c r="L6" s="126"/>
      <c r="M6" s="126"/>
      <c r="N6" s="126"/>
      <c r="O6" s="126"/>
      <c r="P6" s="127" t="s">
        <v>17</v>
      </c>
      <c r="Q6" s="127"/>
      <c r="R6" s="127"/>
      <c r="S6" s="127"/>
      <c r="T6" s="127"/>
      <c r="U6" s="127"/>
      <c r="V6" s="127"/>
      <c r="W6" s="127"/>
      <c r="X6" s="127"/>
      <c r="Y6" s="127"/>
    </row>
    <row r="7" spans="1:25" s="8" customFormat="1" x14ac:dyDescent="0.25">
      <c r="A7" s="123"/>
      <c r="B7" s="124"/>
      <c r="C7" s="124"/>
      <c r="D7" s="124"/>
      <c r="E7" s="125"/>
      <c r="F7" s="127" t="s">
        <v>18</v>
      </c>
      <c r="G7" s="127"/>
      <c r="H7" s="127"/>
      <c r="I7" s="127"/>
      <c r="J7" s="128"/>
      <c r="K7" s="129" t="s">
        <v>19</v>
      </c>
      <c r="L7" s="129"/>
      <c r="M7" s="129"/>
      <c r="N7" s="129"/>
      <c r="O7" s="128"/>
      <c r="P7" s="127" t="s">
        <v>20</v>
      </c>
      <c r="Q7" s="127"/>
      <c r="R7" s="127"/>
      <c r="S7" s="127"/>
      <c r="T7" s="128"/>
      <c r="U7" s="129" t="s">
        <v>56</v>
      </c>
      <c r="V7" s="129"/>
      <c r="W7" s="129"/>
      <c r="X7" s="129"/>
      <c r="Y7" s="128"/>
    </row>
    <row r="8" spans="1:25" s="8" customFormat="1" ht="20.399999999999999" x14ac:dyDescent="0.2">
      <c r="A8" s="32" t="s">
        <v>21</v>
      </c>
      <c r="B8" s="55" t="s">
        <v>0</v>
      </c>
      <c r="C8" s="33" t="s">
        <v>6</v>
      </c>
      <c r="D8" s="33" t="s">
        <v>11</v>
      </c>
      <c r="E8" s="33" t="s">
        <v>22</v>
      </c>
      <c r="F8" s="35" t="s">
        <v>2</v>
      </c>
      <c r="G8" s="35" t="s">
        <v>3</v>
      </c>
      <c r="H8" s="35" t="s">
        <v>4</v>
      </c>
      <c r="I8" s="35" t="s">
        <v>23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23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23</v>
      </c>
      <c r="T8" s="36" t="s">
        <v>1</v>
      </c>
      <c r="U8" s="35" t="s">
        <v>2</v>
      </c>
      <c r="V8" s="35" t="s">
        <v>3</v>
      </c>
      <c r="W8" s="35" t="s">
        <v>4</v>
      </c>
      <c r="X8" s="35" t="s">
        <v>23</v>
      </c>
      <c r="Y8" s="36" t="s">
        <v>1</v>
      </c>
    </row>
    <row r="9" spans="1:25" s="8" customFormat="1" x14ac:dyDescent="0.2">
      <c r="A9" s="37"/>
      <c r="B9" s="137" t="s">
        <v>24</v>
      </c>
      <c r="C9" s="137"/>
      <c r="D9" s="137"/>
      <c r="E9" s="37">
        <f>SUM(E10:E32)</f>
        <v>423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 s="8" customFormat="1" ht="10.199999999999999" x14ac:dyDescent="0.2">
      <c r="A10" s="62">
        <v>1</v>
      </c>
      <c r="B10" s="66" t="s">
        <v>34</v>
      </c>
      <c r="C10" s="59" t="s">
        <v>114</v>
      </c>
      <c r="D10" s="39" t="s">
        <v>12</v>
      </c>
      <c r="E10" s="39">
        <f t="shared" ref="E10:E32" si="0">SUM(F10:I10,K10:N10,P10:S10,U10:X10)</f>
        <v>18</v>
      </c>
      <c r="F10" s="30">
        <v>9</v>
      </c>
      <c r="G10" s="30"/>
      <c r="H10" s="30">
        <v>9</v>
      </c>
      <c r="I10" s="30"/>
      <c r="J10" s="60">
        <v>5</v>
      </c>
      <c r="K10" s="80"/>
      <c r="L10" s="80"/>
      <c r="M10" s="80"/>
      <c r="N10" s="80"/>
      <c r="O10" s="33"/>
      <c r="P10" s="81"/>
      <c r="Q10" s="81"/>
      <c r="R10" s="81"/>
      <c r="S10" s="81"/>
      <c r="T10" s="33"/>
      <c r="U10" s="80"/>
      <c r="V10" s="80"/>
      <c r="W10" s="80"/>
      <c r="X10" s="80"/>
      <c r="Y10" s="33"/>
    </row>
    <row r="11" spans="1:25" s="8" customFormat="1" ht="10.199999999999999" x14ac:dyDescent="0.2">
      <c r="A11" s="62">
        <v>2</v>
      </c>
      <c r="B11" s="66" t="s">
        <v>35</v>
      </c>
      <c r="C11" s="59" t="s">
        <v>114</v>
      </c>
      <c r="D11" s="39" t="s">
        <v>31</v>
      </c>
      <c r="E11" s="39">
        <f t="shared" si="0"/>
        <v>27</v>
      </c>
      <c r="F11" s="30">
        <v>18</v>
      </c>
      <c r="G11" s="30"/>
      <c r="H11" s="30">
        <v>9</v>
      </c>
      <c r="I11" s="30"/>
      <c r="J11" s="60">
        <v>6</v>
      </c>
      <c r="K11" s="80"/>
      <c r="L11" s="80"/>
      <c r="M11" s="80"/>
      <c r="N11" s="80"/>
      <c r="O11" s="33"/>
      <c r="P11" s="81"/>
      <c r="Q11" s="81"/>
      <c r="R11" s="81"/>
      <c r="S11" s="81"/>
      <c r="T11" s="33"/>
      <c r="U11" s="80"/>
      <c r="V11" s="80"/>
      <c r="W11" s="80"/>
      <c r="X11" s="80"/>
      <c r="Y11" s="33"/>
    </row>
    <row r="12" spans="1:25" s="8" customFormat="1" ht="10.199999999999999" x14ac:dyDescent="0.2">
      <c r="A12" s="62">
        <v>3</v>
      </c>
      <c r="B12" s="66" t="s">
        <v>36</v>
      </c>
      <c r="C12" s="59" t="s">
        <v>115</v>
      </c>
      <c r="D12" s="39" t="s">
        <v>31</v>
      </c>
      <c r="E12" s="39">
        <f t="shared" si="0"/>
        <v>27</v>
      </c>
      <c r="F12" s="30">
        <v>18</v>
      </c>
      <c r="G12" s="30"/>
      <c r="H12" s="30">
        <v>9</v>
      </c>
      <c r="I12" s="30"/>
      <c r="J12" s="60">
        <v>5</v>
      </c>
      <c r="K12" s="80"/>
      <c r="L12" s="80"/>
      <c r="M12" s="80"/>
      <c r="N12" s="80"/>
      <c r="O12" s="33"/>
      <c r="P12" s="81"/>
      <c r="Q12" s="81"/>
      <c r="R12" s="81"/>
      <c r="S12" s="81"/>
      <c r="T12" s="33"/>
      <c r="U12" s="80"/>
      <c r="V12" s="80"/>
      <c r="W12" s="80"/>
      <c r="X12" s="80"/>
      <c r="Y12" s="33"/>
    </row>
    <row r="13" spans="1:25" s="8" customFormat="1" ht="10.199999999999999" x14ac:dyDescent="0.2">
      <c r="A13" s="62">
        <v>4</v>
      </c>
      <c r="B13" s="66" t="s">
        <v>37</v>
      </c>
      <c r="C13" s="59" t="s">
        <v>115</v>
      </c>
      <c r="D13" s="39" t="s">
        <v>12</v>
      </c>
      <c r="E13" s="39">
        <f t="shared" si="0"/>
        <v>9</v>
      </c>
      <c r="F13" s="30">
        <v>9</v>
      </c>
      <c r="G13" s="30"/>
      <c r="H13" s="30"/>
      <c r="I13" s="30"/>
      <c r="J13" s="60">
        <v>5</v>
      </c>
      <c r="K13" s="80"/>
      <c r="L13" s="80"/>
      <c r="M13" s="80"/>
      <c r="N13" s="80"/>
      <c r="O13" s="33"/>
      <c r="P13" s="81"/>
      <c r="Q13" s="81"/>
      <c r="R13" s="81"/>
      <c r="S13" s="81"/>
      <c r="T13" s="33"/>
      <c r="U13" s="80"/>
      <c r="V13" s="80"/>
      <c r="W13" s="80"/>
      <c r="X13" s="80"/>
      <c r="Y13" s="33"/>
    </row>
    <row r="14" spans="1:25" s="8" customFormat="1" ht="10.199999999999999" x14ac:dyDescent="0.2">
      <c r="A14" s="62">
        <v>5</v>
      </c>
      <c r="B14" s="66" t="s">
        <v>38</v>
      </c>
      <c r="C14" s="59" t="s">
        <v>114</v>
      </c>
      <c r="D14" s="39" t="s">
        <v>31</v>
      </c>
      <c r="E14" s="39">
        <f t="shared" si="0"/>
        <v>18</v>
      </c>
      <c r="F14" s="30">
        <v>9</v>
      </c>
      <c r="G14" s="30"/>
      <c r="H14" s="30">
        <v>9</v>
      </c>
      <c r="I14" s="30"/>
      <c r="J14" s="60">
        <v>5</v>
      </c>
      <c r="K14" s="80"/>
      <c r="L14" s="80"/>
      <c r="M14" s="80"/>
      <c r="N14" s="80"/>
      <c r="O14" s="33"/>
      <c r="P14" s="81"/>
      <c r="Q14" s="81"/>
      <c r="R14" s="81"/>
      <c r="S14" s="81"/>
      <c r="T14" s="33"/>
      <c r="U14" s="80"/>
      <c r="V14" s="80"/>
      <c r="W14" s="80"/>
      <c r="X14" s="80"/>
      <c r="Y14" s="33"/>
    </row>
    <row r="15" spans="1:25" s="8" customFormat="1" ht="10.199999999999999" x14ac:dyDescent="0.2">
      <c r="A15" s="62">
        <v>6</v>
      </c>
      <c r="B15" s="66" t="s">
        <v>39</v>
      </c>
      <c r="C15" s="59" t="s">
        <v>114</v>
      </c>
      <c r="D15" s="39" t="s">
        <v>31</v>
      </c>
      <c r="E15" s="39">
        <f t="shared" si="0"/>
        <v>9</v>
      </c>
      <c r="F15" s="30">
        <v>9</v>
      </c>
      <c r="G15" s="30"/>
      <c r="H15" s="30"/>
      <c r="I15" s="30"/>
      <c r="J15" s="60">
        <v>4</v>
      </c>
      <c r="K15" s="80"/>
      <c r="L15" s="80"/>
      <c r="M15" s="80"/>
      <c r="N15" s="80"/>
      <c r="O15" s="33"/>
      <c r="P15" s="81"/>
      <c r="Q15" s="81"/>
      <c r="R15" s="81"/>
      <c r="S15" s="81"/>
      <c r="T15" s="33"/>
      <c r="U15" s="80"/>
      <c r="V15" s="80"/>
      <c r="W15" s="80"/>
      <c r="X15" s="80"/>
      <c r="Y15" s="33"/>
    </row>
    <row r="16" spans="1:25" s="8" customFormat="1" ht="10.199999999999999" x14ac:dyDescent="0.2">
      <c r="A16" s="38">
        <v>7</v>
      </c>
      <c r="B16" s="43" t="s">
        <v>57</v>
      </c>
      <c r="C16" s="39" t="s">
        <v>7</v>
      </c>
      <c r="D16" s="20" t="s">
        <v>12</v>
      </c>
      <c r="E16" s="39">
        <f t="shared" si="0"/>
        <v>18</v>
      </c>
      <c r="F16" s="30"/>
      <c r="G16" s="30"/>
      <c r="H16" s="30"/>
      <c r="I16" s="30"/>
      <c r="J16" s="40"/>
      <c r="K16" s="41"/>
      <c r="L16" s="41">
        <v>18</v>
      </c>
      <c r="M16" s="41"/>
      <c r="N16" s="41"/>
      <c r="O16" s="40">
        <v>2</v>
      </c>
      <c r="P16" s="118"/>
      <c r="Q16" s="118"/>
      <c r="R16" s="118"/>
      <c r="S16" s="118"/>
      <c r="T16" s="40"/>
      <c r="U16" s="41"/>
      <c r="V16" s="41"/>
      <c r="W16" s="41"/>
      <c r="X16" s="41"/>
      <c r="Y16" s="40"/>
    </row>
    <row r="17" spans="1:25" s="8" customFormat="1" ht="10.199999999999999" x14ac:dyDescent="0.2">
      <c r="A17" s="38">
        <v>8</v>
      </c>
      <c r="B17" s="43" t="s">
        <v>40</v>
      </c>
      <c r="C17" s="39" t="s">
        <v>127</v>
      </c>
      <c r="D17" s="20" t="s">
        <v>12</v>
      </c>
      <c r="E17" s="39">
        <f t="shared" si="0"/>
        <v>27</v>
      </c>
      <c r="F17" s="30"/>
      <c r="G17" s="30"/>
      <c r="H17" s="30"/>
      <c r="I17" s="30"/>
      <c r="J17" s="40"/>
      <c r="K17" s="41"/>
      <c r="L17" s="41"/>
      <c r="M17" s="41"/>
      <c r="N17" s="41"/>
      <c r="O17" s="40"/>
      <c r="P17" s="118">
        <v>18</v>
      </c>
      <c r="Q17" s="118">
        <v>9</v>
      </c>
      <c r="R17" s="118"/>
      <c r="S17" s="118"/>
      <c r="T17" s="40">
        <v>2</v>
      </c>
      <c r="U17" s="41"/>
      <c r="V17" s="41"/>
      <c r="W17" s="41"/>
      <c r="X17" s="41"/>
      <c r="Y17" s="40"/>
    </row>
    <row r="18" spans="1:25" s="8" customFormat="1" ht="10.199999999999999" x14ac:dyDescent="0.2">
      <c r="A18" s="38">
        <v>9</v>
      </c>
      <c r="B18" s="43" t="s">
        <v>41</v>
      </c>
      <c r="C18" s="39" t="s">
        <v>8</v>
      </c>
      <c r="D18" s="20" t="s">
        <v>12</v>
      </c>
      <c r="E18" s="39">
        <f t="shared" si="0"/>
        <v>27</v>
      </c>
      <c r="F18" s="30"/>
      <c r="G18" s="30"/>
      <c r="H18" s="30"/>
      <c r="I18" s="30"/>
      <c r="J18" s="40"/>
      <c r="K18" s="41">
        <v>18</v>
      </c>
      <c r="L18" s="41"/>
      <c r="M18" s="41">
        <v>9</v>
      </c>
      <c r="N18" s="41"/>
      <c r="O18" s="40">
        <v>3</v>
      </c>
      <c r="P18" s="118"/>
      <c r="Q18" s="118"/>
      <c r="R18" s="118"/>
      <c r="S18" s="118"/>
      <c r="T18" s="40"/>
      <c r="U18" s="41"/>
      <c r="V18" s="41"/>
      <c r="W18" s="41"/>
      <c r="X18" s="41"/>
      <c r="Y18" s="40"/>
    </row>
    <row r="19" spans="1:25" s="8" customFormat="1" ht="10.199999999999999" x14ac:dyDescent="0.2">
      <c r="A19" s="38">
        <v>10</v>
      </c>
      <c r="B19" s="43" t="s">
        <v>58</v>
      </c>
      <c r="C19" s="59" t="s">
        <v>114</v>
      </c>
      <c r="D19" s="20" t="s">
        <v>32</v>
      </c>
      <c r="E19" s="39">
        <f t="shared" si="0"/>
        <v>27</v>
      </c>
      <c r="F19" s="30"/>
      <c r="G19" s="30"/>
      <c r="H19" s="30"/>
      <c r="I19" s="30"/>
      <c r="J19" s="40"/>
      <c r="K19" s="41">
        <v>18</v>
      </c>
      <c r="L19" s="41"/>
      <c r="M19" s="41">
        <v>9</v>
      </c>
      <c r="N19" s="41"/>
      <c r="O19" s="40">
        <v>3</v>
      </c>
      <c r="P19" s="118"/>
      <c r="Q19" s="118"/>
      <c r="R19" s="118"/>
      <c r="S19" s="118"/>
      <c r="T19" s="40"/>
      <c r="U19" s="41"/>
      <c r="V19" s="41"/>
      <c r="W19" s="41"/>
      <c r="X19" s="41"/>
      <c r="Y19" s="40"/>
    </row>
    <row r="20" spans="1:25" s="8" customFormat="1" ht="20.399999999999999" x14ac:dyDescent="0.2">
      <c r="A20" s="38">
        <v>11</v>
      </c>
      <c r="B20" s="43" t="s">
        <v>43</v>
      </c>
      <c r="C20" s="59" t="s">
        <v>115</v>
      </c>
      <c r="D20" s="20" t="s">
        <v>32</v>
      </c>
      <c r="E20" s="39">
        <f t="shared" si="0"/>
        <v>27</v>
      </c>
      <c r="F20" s="30"/>
      <c r="G20" s="30"/>
      <c r="H20" s="30"/>
      <c r="I20" s="30"/>
      <c r="J20" s="40"/>
      <c r="K20" s="41">
        <v>18</v>
      </c>
      <c r="L20" s="41"/>
      <c r="M20" s="41">
        <v>9</v>
      </c>
      <c r="N20" s="41"/>
      <c r="O20" s="40">
        <v>3</v>
      </c>
      <c r="P20" s="118"/>
      <c r="Q20" s="118"/>
      <c r="R20" s="118"/>
      <c r="S20" s="118"/>
      <c r="T20" s="40"/>
      <c r="U20" s="41"/>
      <c r="V20" s="41"/>
      <c r="W20" s="41"/>
      <c r="X20" s="41"/>
      <c r="Y20" s="40"/>
    </row>
    <row r="21" spans="1:25" s="8" customFormat="1" ht="10.199999999999999" x14ac:dyDescent="0.2">
      <c r="A21" s="38">
        <v>12</v>
      </c>
      <c r="B21" s="43" t="s">
        <v>42</v>
      </c>
      <c r="C21" s="59" t="s">
        <v>114</v>
      </c>
      <c r="D21" s="20" t="s">
        <v>32</v>
      </c>
      <c r="E21" s="39">
        <f t="shared" si="0"/>
        <v>18</v>
      </c>
      <c r="F21" s="30"/>
      <c r="G21" s="30"/>
      <c r="H21" s="30"/>
      <c r="I21" s="30"/>
      <c r="J21" s="40"/>
      <c r="K21" s="41">
        <v>9</v>
      </c>
      <c r="L21" s="41">
        <v>9</v>
      </c>
      <c r="M21" s="41"/>
      <c r="N21" s="41"/>
      <c r="O21" s="40">
        <v>2</v>
      </c>
      <c r="P21" s="118"/>
      <c r="Q21" s="118"/>
      <c r="R21" s="118"/>
      <c r="S21" s="118"/>
      <c r="T21" s="40"/>
      <c r="U21" s="41"/>
      <c r="V21" s="41"/>
      <c r="W21" s="41"/>
      <c r="X21" s="41"/>
      <c r="Y21" s="40"/>
    </row>
    <row r="22" spans="1:25" s="8" customFormat="1" ht="10.199999999999999" x14ac:dyDescent="0.2">
      <c r="A22" s="38">
        <v>13</v>
      </c>
      <c r="B22" s="43" t="s">
        <v>44</v>
      </c>
      <c r="C22" s="59" t="s">
        <v>114</v>
      </c>
      <c r="D22" s="20" t="s">
        <v>12</v>
      </c>
      <c r="E22" s="39">
        <f t="shared" si="0"/>
        <v>27</v>
      </c>
      <c r="F22" s="30"/>
      <c r="G22" s="30"/>
      <c r="H22" s="30"/>
      <c r="I22" s="30"/>
      <c r="J22" s="40"/>
      <c r="K22" s="41">
        <v>9</v>
      </c>
      <c r="L22" s="41">
        <v>18</v>
      </c>
      <c r="M22" s="41"/>
      <c r="N22" s="41"/>
      <c r="O22" s="40">
        <v>2</v>
      </c>
      <c r="P22" s="118"/>
      <c r="Q22" s="118"/>
      <c r="R22" s="118"/>
      <c r="S22" s="118"/>
      <c r="T22" s="40"/>
      <c r="U22" s="41"/>
      <c r="V22" s="41"/>
      <c r="W22" s="41"/>
      <c r="X22" s="41"/>
      <c r="Y22" s="40"/>
    </row>
    <row r="23" spans="1:25" s="8" customFormat="1" ht="10.199999999999999" x14ac:dyDescent="0.2">
      <c r="A23" s="38">
        <v>14</v>
      </c>
      <c r="B23" s="43" t="s">
        <v>86</v>
      </c>
      <c r="C23" s="39" t="s">
        <v>127</v>
      </c>
      <c r="D23" s="20" t="s">
        <v>12</v>
      </c>
      <c r="E23" s="39">
        <f t="shared" si="0"/>
        <v>9</v>
      </c>
      <c r="F23" s="30"/>
      <c r="G23" s="30"/>
      <c r="H23" s="30"/>
      <c r="I23" s="30"/>
      <c r="J23" s="40"/>
      <c r="K23" s="41">
        <v>9</v>
      </c>
      <c r="L23" s="41"/>
      <c r="M23" s="41"/>
      <c r="N23" s="41"/>
      <c r="O23" s="40">
        <v>1</v>
      </c>
      <c r="P23" s="118"/>
      <c r="Q23" s="118"/>
      <c r="R23" s="118"/>
      <c r="S23" s="118"/>
      <c r="T23" s="40"/>
      <c r="U23" s="41"/>
      <c r="V23" s="41"/>
      <c r="W23" s="41"/>
      <c r="X23" s="41"/>
      <c r="Y23" s="40"/>
    </row>
    <row r="24" spans="1:25" s="8" customFormat="1" ht="10.199999999999999" x14ac:dyDescent="0.2">
      <c r="A24" s="38">
        <v>15</v>
      </c>
      <c r="B24" s="67" t="s">
        <v>64</v>
      </c>
      <c r="C24" s="39" t="s">
        <v>116</v>
      </c>
      <c r="D24" s="20" t="s">
        <v>12</v>
      </c>
      <c r="E24" s="39">
        <f t="shared" si="0"/>
        <v>27</v>
      </c>
      <c r="F24" s="30"/>
      <c r="G24" s="30"/>
      <c r="H24" s="30"/>
      <c r="I24" s="30"/>
      <c r="J24" s="40"/>
      <c r="K24" s="41">
        <v>27</v>
      </c>
      <c r="L24" s="41"/>
      <c r="M24" s="41"/>
      <c r="N24" s="41"/>
      <c r="O24" s="40">
        <v>6</v>
      </c>
      <c r="P24" s="118"/>
      <c r="Q24" s="118"/>
      <c r="R24" s="118"/>
      <c r="S24" s="118"/>
      <c r="T24" s="40"/>
      <c r="U24" s="41"/>
      <c r="V24" s="41"/>
      <c r="W24" s="41"/>
      <c r="X24" s="41"/>
      <c r="Y24" s="40"/>
    </row>
    <row r="25" spans="1:25" s="8" customFormat="1" ht="10.199999999999999" x14ac:dyDescent="0.2">
      <c r="A25" s="38">
        <v>16</v>
      </c>
      <c r="B25" s="43" t="s">
        <v>54</v>
      </c>
      <c r="C25" s="39" t="s">
        <v>116</v>
      </c>
      <c r="D25" s="20" t="s">
        <v>12</v>
      </c>
      <c r="E25" s="39">
        <f t="shared" si="0"/>
        <v>9</v>
      </c>
      <c r="F25" s="30"/>
      <c r="G25" s="30"/>
      <c r="H25" s="30"/>
      <c r="I25" s="30"/>
      <c r="J25" s="40"/>
      <c r="K25" s="41"/>
      <c r="L25" s="41"/>
      <c r="M25" s="41">
        <v>9</v>
      </c>
      <c r="N25" s="41"/>
      <c r="O25" s="40">
        <v>2</v>
      </c>
      <c r="P25" s="118"/>
      <c r="Q25" s="118"/>
      <c r="R25" s="118"/>
      <c r="S25" s="118"/>
      <c r="T25" s="40"/>
      <c r="U25" s="41"/>
      <c r="V25" s="41"/>
      <c r="W25" s="41"/>
      <c r="X25" s="41"/>
      <c r="Y25" s="40"/>
    </row>
    <row r="26" spans="1:25" s="8" customFormat="1" ht="10.199999999999999" x14ac:dyDescent="0.2">
      <c r="A26" s="38">
        <v>17</v>
      </c>
      <c r="B26" s="43" t="s">
        <v>59</v>
      </c>
      <c r="C26" s="39" t="s">
        <v>7</v>
      </c>
      <c r="D26" s="20" t="s">
        <v>12</v>
      </c>
      <c r="E26" s="39">
        <f t="shared" si="0"/>
        <v>27</v>
      </c>
      <c r="F26" s="30"/>
      <c r="G26" s="30"/>
      <c r="H26" s="30"/>
      <c r="I26" s="30"/>
      <c r="J26" s="40"/>
      <c r="K26" s="41"/>
      <c r="L26" s="41"/>
      <c r="M26" s="41"/>
      <c r="N26" s="41"/>
      <c r="O26" s="40"/>
      <c r="P26" s="118"/>
      <c r="Q26" s="118">
        <v>27</v>
      </c>
      <c r="R26" s="118"/>
      <c r="S26" s="118"/>
      <c r="T26" s="40">
        <v>2</v>
      </c>
      <c r="U26" s="41"/>
      <c r="V26" s="41"/>
      <c r="W26" s="41"/>
      <c r="X26" s="41"/>
      <c r="Y26" s="40"/>
    </row>
    <row r="27" spans="1:25" s="8" customFormat="1" ht="10.199999999999999" x14ac:dyDescent="0.2">
      <c r="A27" s="38">
        <v>18</v>
      </c>
      <c r="B27" s="43" t="s">
        <v>45</v>
      </c>
      <c r="C27" s="59" t="s">
        <v>114</v>
      </c>
      <c r="D27" s="20" t="s">
        <v>12</v>
      </c>
      <c r="E27" s="39">
        <f t="shared" si="0"/>
        <v>18</v>
      </c>
      <c r="F27" s="30"/>
      <c r="G27" s="30"/>
      <c r="H27" s="30"/>
      <c r="I27" s="30"/>
      <c r="J27" s="40"/>
      <c r="K27" s="41"/>
      <c r="L27" s="41"/>
      <c r="M27" s="41"/>
      <c r="N27" s="41"/>
      <c r="O27" s="40"/>
      <c r="P27" s="118">
        <v>9</v>
      </c>
      <c r="Q27" s="118"/>
      <c r="R27" s="118">
        <v>9</v>
      </c>
      <c r="S27" s="118"/>
      <c r="T27" s="40">
        <v>2</v>
      </c>
      <c r="U27" s="41"/>
      <c r="V27" s="41"/>
      <c r="W27" s="41"/>
      <c r="X27" s="41"/>
      <c r="Y27" s="40"/>
    </row>
    <row r="28" spans="1:25" s="8" customFormat="1" ht="10.199999999999999" x14ac:dyDescent="0.2">
      <c r="A28" s="38">
        <v>19</v>
      </c>
      <c r="B28" s="43" t="s">
        <v>46</v>
      </c>
      <c r="C28" s="39" t="s">
        <v>128</v>
      </c>
      <c r="D28" s="20" t="s">
        <v>12</v>
      </c>
      <c r="E28" s="39">
        <f t="shared" si="0"/>
        <v>9</v>
      </c>
      <c r="F28" s="30"/>
      <c r="G28" s="30"/>
      <c r="H28" s="30"/>
      <c r="I28" s="30"/>
      <c r="J28" s="40"/>
      <c r="K28" s="41"/>
      <c r="L28" s="41"/>
      <c r="M28" s="41"/>
      <c r="N28" s="41"/>
      <c r="O28" s="40"/>
      <c r="P28" s="118">
        <v>9</v>
      </c>
      <c r="Q28" s="118"/>
      <c r="R28" s="118"/>
      <c r="S28" s="118"/>
      <c r="T28" s="40">
        <v>1</v>
      </c>
      <c r="U28" s="41"/>
      <c r="V28" s="41"/>
      <c r="W28" s="41"/>
      <c r="X28" s="41"/>
      <c r="Y28" s="40"/>
    </row>
    <row r="29" spans="1:25" s="8" customFormat="1" ht="20.399999999999999" x14ac:dyDescent="0.2">
      <c r="A29" s="38">
        <v>20</v>
      </c>
      <c r="B29" s="67" t="s">
        <v>65</v>
      </c>
      <c r="C29" s="39" t="s">
        <v>116</v>
      </c>
      <c r="D29" s="20" t="s">
        <v>12</v>
      </c>
      <c r="E29" s="39">
        <f t="shared" si="0"/>
        <v>9</v>
      </c>
      <c r="F29" s="30"/>
      <c r="G29" s="30"/>
      <c r="H29" s="30"/>
      <c r="I29" s="30"/>
      <c r="J29" s="40"/>
      <c r="K29" s="41"/>
      <c r="L29" s="41"/>
      <c r="M29" s="41"/>
      <c r="N29" s="41"/>
      <c r="O29" s="40"/>
      <c r="P29" s="118"/>
      <c r="Q29" s="118">
        <v>9</v>
      </c>
      <c r="R29" s="118"/>
      <c r="S29" s="118"/>
      <c r="T29" s="40">
        <v>2</v>
      </c>
      <c r="U29" s="41"/>
      <c r="V29" s="41"/>
      <c r="W29" s="41"/>
      <c r="X29" s="41"/>
      <c r="Y29" s="40"/>
    </row>
    <row r="30" spans="1:25" s="8" customFormat="1" ht="10.199999999999999" x14ac:dyDescent="0.2">
      <c r="A30" s="38">
        <v>21</v>
      </c>
      <c r="B30" s="43" t="s">
        <v>55</v>
      </c>
      <c r="C30" s="39" t="s">
        <v>116</v>
      </c>
      <c r="D30" s="20" t="s">
        <v>12</v>
      </c>
      <c r="E30" s="39">
        <f t="shared" si="0"/>
        <v>18</v>
      </c>
      <c r="F30" s="30"/>
      <c r="G30" s="30"/>
      <c r="H30" s="30"/>
      <c r="I30" s="30"/>
      <c r="J30" s="40"/>
      <c r="K30" s="41"/>
      <c r="L30" s="41"/>
      <c r="M30" s="41"/>
      <c r="N30" s="41"/>
      <c r="O30" s="40"/>
      <c r="P30" s="118"/>
      <c r="Q30" s="118"/>
      <c r="R30" s="118">
        <v>18</v>
      </c>
      <c r="S30" s="118"/>
      <c r="T30" s="40">
        <v>4</v>
      </c>
      <c r="U30" s="41"/>
      <c r="V30" s="41"/>
      <c r="W30" s="41"/>
      <c r="X30" s="41"/>
      <c r="Y30" s="40"/>
    </row>
    <row r="31" spans="1:25" s="8" customFormat="1" ht="10.199999999999999" x14ac:dyDescent="0.2">
      <c r="A31" s="38">
        <v>22</v>
      </c>
      <c r="B31" s="43" t="s">
        <v>9</v>
      </c>
      <c r="C31" s="39" t="s">
        <v>116</v>
      </c>
      <c r="D31" s="20" t="s">
        <v>12</v>
      </c>
      <c r="E31" s="39">
        <f t="shared" si="0"/>
        <v>18</v>
      </c>
      <c r="F31" s="30"/>
      <c r="G31" s="30"/>
      <c r="H31" s="30"/>
      <c r="I31" s="30"/>
      <c r="J31" s="40"/>
      <c r="K31" s="41"/>
      <c r="L31" s="41"/>
      <c r="M31" s="41"/>
      <c r="N31" s="41"/>
      <c r="O31" s="40"/>
      <c r="P31" s="118"/>
      <c r="Q31" s="118"/>
      <c r="R31" s="118"/>
      <c r="S31" s="118"/>
      <c r="T31" s="40"/>
      <c r="U31" s="41"/>
      <c r="V31" s="41"/>
      <c r="W31" s="41">
        <v>18</v>
      </c>
      <c r="X31" s="41"/>
      <c r="Y31" s="40">
        <v>4</v>
      </c>
    </row>
    <row r="32" spans="1:25" s="8" customFormat="1" ht="13.2" customHeight="1" x14ac:dyDescent="0.2">
      <c r="A32" s="38">
        <v>23</v>
      </c>
      <c r="B32" s="43" t="s">
        <v>60</v>
      </c>
      <c r="C32" s="39" t="s">
        <v>116</v>
      </c>
      <c r="D32" s="39" t="s">
        <v>12</v>
      </c>
      <c r="E32" s="39">
        <f t="shared" si="0"/>
        <v>0</v>
      </c>
      <c r="F32" s="131" t="s">
        <v>25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40">
        <v>15</v>
      </c>
    </row>
    <row r="33" spans="1:25" s="8" customFormat="1" x14ac:dyDescent="0.2">
      <c r="A33" s="44"/>
      <c r="B33" s="132" t="s">
        <v>26</v>
      </c>
      <c r="C33" s="132"/>
      <c r="D33" s="132"/>
      <c r="E33" s="37">
        <f>SUM(E34:E46)</f>
        <v>312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 s="8" customFormat="1" ht="10.199999999999999" x14ac:dyDescent="0.2">
      <c r="A34" s="38">
        <v>24</v>
      </c>
      <c r="B34" s="63" t="s">
        <v>121</v>
      </c>
      <c r="C34" s="59" t="s">
        <v>115</v>
      </c>
      <c r="D34" s="20" t="s">
        <v>32</v>
      </c>
      <c r="E34" s="39">
        <f t="shared" ref="E34:E41" si="1">SUM(F34:I34,K34:N34,P34:S34)</f>
        <v>36</v>
      </c>
      <c r="F34" s="75"/>
      <c r="G34" s="75"/>
      <c r="H34" s="75"/>
      <c r="I34" s="75"/>
      <c r="J34" s="40"/>
      <c r="K34" s="41">
        <v>18</v>
      </c>
      <c r="L34" s="41">
        <v>9</v>
      </c>
      <c r="M34" s="41">
        <v>9</v>
      </c>
      <c r="N34" s="41"/>
      <c r="O34" s="82">
        <v>4</v>
      </c>
      <c r="P34" s="79"/>
      <c r="Q34" s="79"/>
      <c r="R34" s="79"/>
      <c r="S34" s="79"/>
      <c r="T34" s="82"/>
      <c r="U34" s="41"/>
      <c r="V34" s="41"/>
      <c r="W34" s="41"/>
      <c r="X34" s="41"/>
      <c r="Y34" s="82"/>
    </row>
    <row r="35" spans="1:25" s="8" customFormat="1" ht="10.199999999999999" x14ac:dyDescent="0.2">
      <c r="A35" s="38">
        <v>25</v>
      </c>
      <c r="B35" s="63" t="s">
        <v>78</v>
      </c>
      <c r="C35" s="59" t="s">
        <v>115</v>
      </c>
      <c r="D35" s="78" t="s">
        <v>12</v>
      </c>
      <c r="E35" s="39">
        <f t="shared" si="1"/>
        <v>18</v>
      </c>
      <c r="F35" s="76"/>
      <c r="G35" s="76"/>
      <c r="H35" s="76"/>
      <c r="I35" s="76"/>
      <c r="J35" s="40"/>
      <c r="K35" s="41">
        <v>18</v>
      </c>
      <c r="L35" s="41"/>
      <c r="M35" s="41"/>
      <c r="N35" s="41"/>
      <c r="O35" s="82">
        <v>2</v>
      </c>
      <c r="P35" s="79"/>
      <c r="Q35" s="79"/>
      <c r="R35" s="79"/>
      <c r="S35" s="79"/>
      <c r="T35" s="82"/>
      <c r="U35" s="41"/>
      <c r="V35" s="41"/>
      <c r="W35" s="41"/>
      <c r="X35" s="41"/>
      <c r="Y35" s="82"/>
    </row>
    <row r="36" spans="1:25" s="8" customFormat="1" ht="10.199999999999999" x14ac:dyDescent="0.2">
      <c r="A36" s="38">
        <v>26</v>
      </c>
      <c r="B36" s="63" t="s">
        <v>61</v>
      </c>
      <c r="C36" s="39" t="s">
        <v>128</v>
      </c>
      <c r="D36" s="59" t="s">
        <v>12</v>
      </c>
      <c r="E36" s="39">
        <f t="shared" si="1"/>
        <v>9</v>
      </c>
      <c r="F36" s="75"/>
      <c r="G36" s="75"/>
      <c r="H36" s="75"/>
      <c r="I36" s="75"/>
      <c r="J36" s="40"/>
      <c r="K36" s="41"/>
      <c r="L36" s="41"/>
      <c r="M36" s="41"/>
      <c r="N36" s="41"/>
      <c r="O36" s="82"/>
      <c r="P36" s="79">
        <v>9</v>
      </c>
      <c r="Q36" s="79"/>
      <c r="R36" s="79"/>
      <c r="S36" s="79"/>
      <c r="T36" s="82">
        <v>1</v>
      </c>
      <c r="U36" s="41"/>
      <c r="V36" s="41"/>
      <c r="W36" s="41"/>
      <c r="X36" s="41"/>
      <c r="Y36" s="82"/>
    </row>
    <row r="37" spans="1:25" s="8" customFormat="1" ht="10.199999999999999" x14ac:dyDescent="0.2">
      <c r="A37" s="38">
        <v>27</v>
      </c>
      <c r="B37" s="63" t="s">
        <v>72</v>
      </c>
      <c r="C37" s="59" t="s">
        <v>115</v>
      </c>
      <c r="D37" s="59" t="s">
        <v>50</v>
      </c>
      <c r="E37" s="39">
        <f t="shared" si="1"/>
        <v>36</v>
      </c>
      <c r="F37" s="75"/>
      <c r="G37" s="75"/>
      <c r="H37" s="75"/>
      <c r="I37" s="75"/>
      <c r="J37" s="40"/>
      <c r="K37" s="41"/>
      <c r="L37" s="41"/>
      <c r="M37" s="41"/>
      <c r="N37" s="41"/>
      <c r="O37" s="82"/>
      <c r="P37" s="79">
        <v>18</v>
      </c>
      <c r="Q37" s="79">
        <v>9</v>
      </c>
      <c r="R37" s="79">
        <v>9</v>
      </c>
      <c r="S37" s="79"/>
      <c r="T37" s="82">
        <v>4</v>
      </c>
      <c r="U37" s="41"/>
      <c r="V37" s="41"/>
      <c r="W37" s="41"/>
      <c r="X37" s="41"/>
      <c r="Y37" s="82"/>
    </row>
    <row r="38" spans="1:25" s="8" customFormat="1" ht="10.199999999999999" x14ac:dyDescent="0.2">
      <c r="A38" s="38">
        <v>28</v>
      </c>
      <c r="B38" s="63" t="s">
        <v>73</v>
      </c>
      <c r="C38" s="64" t="s">
        <v>10</v>
      </c>
      <c r="D38" s="59" t="s">
        <v>12</v>
      </c>
      <c r="E38" s="39">
        <f t="shared" si="1"/>
        <v>18</v>
      </c>
      <c r="F38" s="75"/>
      <c r="G38" s="75"/>
      <c r="H38" s="75"/>
      <c r="I38" s="75"/>
      <c r="J38" s="40"/>
      <c r="K38" s="41"/>
      <c r="L38" s="41"/>
      <c r="M38" s="41"/>
      <c r="N38" s="41"/>
      <c r="O38" s="82"/>
      <c r="P38" s="79">
        <v>18</v>
      </c>
      <c r="Q38" s="79"/>
      <c r="R38" s="79"/>
      <c r="S38" s="79"/>
      <c r="T38" s="82">
        <v>2</v>
      </c>
      <c r="U38" s="41"/>
      <c r="V38" s="41"/>
      <c r="W38" s="41"/>
      <c r="X38" s="41"/>
      <c r="Y38" s="82"/>
    </row>
    <row r="39" spans="1:25" s="8" customFormat="1" ht="10.199999999999999" x14ac:dyDescent="0.2">
      <c r="A39" s="38">
        <v>29</v>
      </c>
      <c r="B39" s="63" t="s">
        <v>62</v>
      </c>
      <c r="C39" s="59" t="s">
        <v>115</v>
      </c>
      <c r="D39" s="59" t="s">
        <v>12</v>
      </c>
      <c r="E39" s="39">
        <f t="shared" si="1"/>
        <v>18</v>
      </c>
      <c r="F39" s="75"/>
      <c r="G39" s="75"/>
      <c r="H39" s="75"/>
      <c r="I39" s="75"/>
      <c r="J39" s="40"/>
      <c r="K39" s="41"/>
      <c r="L39" s="41"/>
      <c r="M39" s="41"/>
      <c r="N39" s="41"/>
      <c r="O39" s="82"/>
      <c r="P39" s="79">
        <v>18</v>
      </c>
      <c r="Q39" s="79"/>
      <c r="R39" s="79"/>
      <c r="S39" s="79"/>
      <c r="T39" s="82">
        <v>2</v>
      </c>
      <c r="U39" s="41"/>
      <c r="V39" s="41"/>
      <c r="W39" s="41"/>
      <c r="X39" s="41"/>
      <c r="Y39" s="82"/>
    </row>
    <row r="40" spans="1:25" s="8" customFormat="1" ht="10.199999999999999" x14ac:dyDescent="0.2">
      <c r="A40" s="38">
        <v>30</v>
      </c>
      <c r="B40" s="63" t="s">
        <v>74</v>
      </c>
      <c r="C40" s="39" t="s">
        <v>75</v>
      </c>
      <c r="D40" s="59" t="s">
        <v>50</v>
      </c>
      <c r="E40" s="39">
        <f t="shared" si="1"/>
        <v>18</v>
      </c>
      <c r="F40" s="75"/>
      <c r="G40" s="75"/>
      <c r="H40" s="75"/>
      <c r="I40" s="75"/>
      <c r="J40" s="40"/>
      <c r="K40" s="41"/>
      <c r="L40" s="41"/>
      <c r="M40" s="41"/>
      <c r="N40" s="41"/>
      <c r="O40" s="82"/>
      <c r="P40" s="79">
        <v>9</v>
      </c>
      <c r="Q40" s="79"/>
      <c r="R40" s="79">
        <v>9</v>
      </c>
      <c r="S40" s="79"/>
      <c r="T40" s="82">
        <v>3</v>
      </c>
      <c r="U40" s="41"/>
      <c r="V40" s="41"/>
      <c r="W40" s="41"/>
      <c r="X40" s="41"/>
      <c r="Y40" s="82"/>
    </row>
    <row r="41" spans="1:25" s="8" customFormat="1" ht="10.199999999999999" x14ac:dyDescent="0.2">
      <c r="A41" s="38">
        <v>31</v>
      </c>
      <c r="B41" s="63" t="s">
        <v>76</v>
      </c>
      <c r="C41" s="59" t="s">
        <v>115</v>
      </c>
      <c r="D41" s="78" t="s">
        <v>50</v>
      </c>
      <c r="E41" s="39">
        <f t="shared" si="1"/>
        <v>27</v>
      </c>
      <c r="F41" s="76"/>
      <c r="G41" s="76"/>
      <c r="H41" s="76"/>
      <c r="I41" s="76"/>
      <c r="J41" s="40"/>
      <c r="K41" s="41"/>
      <c r="L41" s="41"/>
      <c r="M41" s="41"/>
      <c r="N41" s="41"/>
      <c r="O41" s="82"/>
      <c r="P41" s="79">
        <v>18</v>
      </c>
      <c r="Q41" s="79"/>
      <c r="R41" s="79">
        <v>9</v>
      </c>
      <c r="S41" s="79"/>
      <c r="T41" s="82">
        <v>4</v>
      </c>
      <c r="U41" s="41"/>
      <c r="V41" s="41"/>
      <c r="W41" s="41"/>
      <c r="X41" s="41"/>
      <c r="Y41" s="82"/>
    </row>
    <row r="42" spans="1:25" s="8" customFormat="1" ht="11.25" customHeight="1" x14ac:dyDescent="0.2">
      <c r="A42" s="38">
        <v>32</v>
      </c>
      <c r="B42" s="63" t="s">
        <v>117</v>
      </c>
      <c r="C42" s="39" t="s">
        <v>114</v>
      </c>
      <c r="D42" s="59" t="s">
        <v>63</v>
      </c>
      <c r="E42" s="39">
        <f>SUM(U42:X42)</f>
        <v>60</v>
      </c>
      <c r="F42" s="75"/>
      <c r="G42" s="75"/>
      <c r="H42" s="75"/>
      <c r="I42" s="75"/>
      <c r="J42" s="40"/>
      <c r="K42" s="41"/>
      <c r="L42" s="41"/>
      <c r="M42" s="41"/>
      <c r="N42" s="41"/>
      <c r="O42" s="82"/>
      <c r="P42" s="79"/>
      <c r="Q42" s="79"/>
      <c r="R42" s="79"/>
      <c r="S42" s="79"/>
      <c r="T42" s="82"/>
      <c r="U42" s="41">
        <v>30</v>
      </c>
      <c r="V42" s="41">
        <v>30</v>
      </c>
      <c r="W42" s="41"/>
      <c r="X42" s="41"/>
      <c r="Y42" s="82">
        <v>4</v>
      </c>
    </row>
    <row r="43" spans="1:25" s="8" customFormat="1" ht="24" customHeight="1" x14ac:dyDescent="0.2">
      <c r="A43" s="38">
        <v>33</v>
      </c>
      <c r="B43" s="63" t="s">
        <v>79</v>
      </c>
      <c r="C43" s="59" t="s">
        <v>115</v>
      </c>
      <c r="D43" s="77" t="s">
        <v>63</v>
      </c>
      <c r="E43" s="39">
        <f>SUM(U43:X43)</f>
        <v>18</v>
      </c>
      <c r="F43" s="76"/>
      <c r="G43" s="76"/>
      <c r="H43" s="76"/>
      <c r="I43" s="76"/>
      <c r="J43" s="40"/>
      <c r="K43" s="41"/>
      <c r="L43" s="41"/>
      <c r="M43" s="41"/>
      <c r="N43" s="41"/>
      <c r="O43" s="82"/>
      <c r="P43" s="79"/>
      <c r="Q43" s="79"/>
      <c r="R43" s="79"/>
      <c r="S43" s="79"/>
      <c r="T43" s="82"/>
      <c r="U43" s="41"/>
      <c r="V43" s="41"/>
      <c r="W43" s="41"/>
      <c r="X43" s="41">
        <v>18</v>
      </c>
      <c r="Y43" s="82">
        <v>2</v>
      </c>
    </row>
    <row r="44" spans="1:25" s="8" customFormat="1" ht="21" customHeight="1" x14ac:dyDescent="0.2">
      <c r="A44" s="38">
        <v>34</v>
      </c>
      <c r="B44" s="63" t="s">
        <v>122</v>
      </c>
      <c r="C44" s="59" t="s">
        <v>115</v>
      </c>
      <c r="D44" s="59" t="s">
        <v>12</v>
      </c>
      <c r="E44" s="39">
        <f>SUM(U44:X44)</f>
        <v>18</v>
      </c>
      <c r="F44" s="75"/>
      <c r="G44" s="75"/>
      <c r="H44" s="75"/>
      <c r="I44" s="75"/>
      <c r="J44" s="40"/>
      <c r="K44" s="41"/>
      <c r="L44" s="41"/>
      <c r="M44" s="41"/>
      <c r="N44" s="41"/>
      <c r="O44" s="82"/>
      <c r="P44" s="79"/>
      <c r="Q44" s="79"/>
      <c r="R44" s="79"/>
      <c r="S44" s="79"/>
      <c r="T44" s="82"/>
      <c r="U44" s="41">
        <v>18</v>
      </c>
      <c r="V44" s="41"/>
      <c r="W44" s="41"/>
      <c r="X44" s="41"/>
      <c r="Y44" s="82">
        <v>2</v>
      </c>
    </row>
    <row r="45" spans="1:25" s="8" customFormat="1" ht="11.25" customHeight="1" x14ac:dyDescent="0.2">
      <c r="A45" s="38">
        <v>35</v>
      </c>
      <c r="B45" s="63" t="s">
        <v>123</v>
      </c>
      <c r="C45" s="59" t="s">
        <v>115</v>
      </c>
      <c r="D45" s="59" t="s">
        <v>12</v>
      </c>
      <c r="E45" s="39">
        <f>SUM(U45:X45)</f>
        <v>18</v>
      </c>
      <c r="F45" s="75"/>
      <c r="G45" s="75"/>
      <c r="H45" s="75"/>
      <c r="I45" s="75"/>
      <c r="J45" s="40"/>
      <c r="K45" s="41"/>
      <c r="L45" s="41"/>
      <c r="M45" s="41"/>
      <c r="N45" s="41"/>
      <c r="O45" s="82"/>
      <c r="P45" s="79"/>
      <c r="Q45" s="79"/>
      <c r="R45" s="79"/>
      <c r="S45" s="79"/>
      <c r="T45" s="82"/>
      <c r="U45" s="41">
        <v>18</v>
      </c>
      <c r="V45" s="41"/>
      <c r="W45" s="41"/>
      <c r="X45" s="41"/>
      <c r="Y45" s="82">
        <v>2</v>
      </c>
    </row>
    <row r="46" spans="1:25" s="8" customFormat="1" ht="10.199999999999999" x14ac:dyDescent="0.2">
      <c r="A46" s="38">
        <v>36</v>
      </c>
      <c r="B46" s="63" t="s">
        <v>124</v>
      </c>
      <c r="C46" s="59" t="s">
        <v>115</v>
      </c>
      <c r="D46" s="20" t="s">
        <v>12</v>
      </c>
      <c r="E46" s="39">
        <f>SUM(U46:X46)</f>
        <v>18</v>
      </c>
      <c r="F46" s="75"/>
      <c r="G46" s="75"/>
      <c r="H46" s="75"/>
      <c r="I46" s="75"/>
      <c r="J46" s="40"/>
      <c r="K46" s="41"/>
      <c r="L46" s="41"/>
      <c r="M46" s="41"/>
      <c r="N46" s="41"/>
      <c r="O46" s="82"/>
      <c r="P46" s="79"/>
      <c r="Q46" s="79"/>
      <c r="R46" s="79"/>
      <c r="S46" s="79"/>
      <c r="T46" s="82"/>
      <c r="U46" s="41">
        <v>18</v>
      </c>
      <c r="V46" s="41"/>
      <c r="W46" s="41"/>
      <c r="X46" s="41"/>
      <c r="Y46" s="82">
        <v>2</v>
      </c>
    </row>
    <row r="47" spans="1:25" s="8" customFormat="1" x14ac:dyDescent="0.25">
      <c r="A47" s="45"/>
      <c r="B47" s="132" t="s">
        <v>5</v>
      </c>
      <c r="C47" s="132"/>
      <c r="D47" s="134"/>
      <c r="E47" s="46">
        <f>E33+E9</f>
        <v>735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</row>
    <row r="48" spans="1:25" s="8" customFormat="1" ht="10.199999999999999" x14ac:dyDescent="0.2">
      <c r="A48" s="9"/>
      <c r="B48" s="135" t="s">
        <v>33</v>
      </c>
      <c r="C48" s="135"/>
      <c r="D48" s="136"/>
      <c r="E48" s="136"/>
      <c r="F48" s="65">
        <f>SUM(F10:F46)</f>
        <v>72</v>
      </c>
      <c r="G48" s="65">
        <f t="shared" ref="G48:Y48" si="2">SUM(G10:G46)</f>
        <v>0</v>
      </c>
      <c r="H48" s="65">
        <f t="shared" si="2"/>
        <v>36</v>
      </c>
      <c r="I48" s="65">
        <f t="shared" si="2"/>
        <v>0</v>
      </c>
      <c r="J48" s="65">
        <f t="shared" si="2"/>
        <v>30</v>
      </c>
      <c r="K48" s="65">
        <f t="shared" si="2"/>
        <v>144</v>
      </c>
      <c r="L48" s="65">
        <f t="shared" si="2"/>
        <v>54</v>
      </c>
      <c r="M48" s="65">
        <f t="shared" si="2"/>
        <v>45</v>
      </c>
      <c r="N48" s="65">
        <f t="shared" si="2"/>
        <v>0</v>
      </c>
      <c r="O48" s="65">
        <f t="shared" si="2"/>
        <v>30</v>
      </c>
      <c r="P48" s="65">
        <f t="shared" si="2"/>
        <v>126</v>
      </c>
      <c r="Q48" s="65">
        <f t="shared" si="2"/>
        <v>54</v>
      </c>
      <c r="R48" s="65">
        <f t="shared" si="2"/>
        <v>54</v>
      </c>
      <c r="S48" s="65">
        <f t="shared" si="2"/>
        <v>0</v>
      </c>
      <c r="T48" s="65">
        <f t="shared" si="2"/>
        <v>29</v>
      </c>
      <c r="U48" s="65">
        <f t="shared" si="2"/>
        <v>84</v>
      </c>
      <c r="V48" s="65">
        <f t="shared" si="2"/>
        <v>30</v>
      </c>
      <c r="W48" s="65">
        <f t="shared" si="2"/>
        <v>18</v>
      </c>
      <c r="X48" s="65">
        <f t="shared" si="2"/>
        <v>18</v>
      </c>
      <c r="Y48" s="65">
        <f t="shared" si="2"/>
        <v>31</v>
      </c>
    </row>
    <row r="49" spans="1:25" s="8" customFormat="1" ht="10.199999999999999" x14ac:dyDescent="0.2">
      <c r="A49" s="10"/>
      <c r="B49" s="135" t="s">
        <v>27</v>
      </c>
      <c r="C49" s="135"/>
      <c r="D49" s="136"/>
      <c r="E49" s="136"/>
      <c r="F49" s="65">
        <f>COUNTIF($D10:$D46,"E1*")</f>
        <v>4</v>
      </c>
      <c r="G49" s="65"/>
      <c r="H49" s="65"/>
      <c r="I49" s="65"/>
      <c r="J49" s="48"/>
      <c r="K49" s="65">
        <f>COUNTIF($D10:$D46,"E2*")</f>
        <v>4</v>
      </c>
      <c r="L49" s="65"/>
      <c r="M49" s="65"/>
      <c r="N49" s="65"/>
      <c r="O49" s="65"/>
      <c r="P49" s="65">
        <f>COUNTIF($D10:$D46,"E3*")</f>
        <v>3</v>
      </c>
      <c r="Q49" s="65"/>
      <c r="R49" s="65"/>
      <c r="S49" s="65"/>
      <c r="T49" s="65"/>
      <c r="U49" s="65">
        <f>COUNTIF($D10:$D46,"E4*")</f>
        <v>2</v>
      </c>
      <c r="V49" s="65"/>
      <c r="W49" s="65"/>
      <c r="X49" s="65"/>
      <c r="Y49" s="65"/>
    </row>
    <row r="50" spans="1:25" x14ac:dyDescent="0.25">
      <c r="A50" s="11"/>
      <c r="B50" s="135" t="s">
        <v>28</v>
      </c>
      <c r="C50" s="135"/>
      <c r="D50" s="136"/>
      <c r="E50" s="136"/>
      <c r="F50" s="65">
        <f>SUM(F48:I48)</f>
        <v>108</v>
      </c>
      <c r="G50" s="65"/>
      <c r="H50" s="65"/>
      <c r="I50" s="65"/>
      <c r="J50" s="48"/>
      <c r="K50" s="65">
        <f>SUM(K48:N48)</f>
        <v>243</v>
      </c>
      <c r="L50" s="65"/>
      <c r="M50" s="65"/>
      <c r="N50" s="65"/>
      <c r="O50" s="65"/>
      <c r="P50" s="65">
        <f>SUM(P48:S48)</f>
        <v>234</v>
      </c>
      <c r="Q50" s="65"/>
      <c r="R50" s="65"/>
      <c r="S50" s="65"/>
      <c r="T50" s="65"/>
      <c r="U50" s="65">
        <f>SUM(U48:X48)</f>
        <v>150</v>
      </c>
      <c r="V50" s="65"/>
      <c r="W50" s="65"/>
      <c r="X50" s="65"/>
      <c r="Y50" s="65"/>
    </row>
    <row r="51" spans="1:25" x14ac:dyDescent="0.25">
      <c r="A51" s="11"/>
      <c r="B51" s="135" t="s">
        <v>69</v>
      </c>
      <c r="C51" s="135"/>
      <c r="D51" s="135"/>
      <c r="E51" s="135"/>
      <c r="F51" s="65">
        <f>J48+O48+T48+Y48</f>
        <v>120</v>
      </c>
      <c r="G51" s="61"/>
      <c r="H51" s="61"/>
      <c r="I51" s="61"/>
      <c r="J51" s="61"/>
      <c r="K51" s="61"/>
      <c r="L51" s="12"/>
      <c r="M51" s="12"/>
      <c r="N51" s="12"/>
      <c r="O51" s="12"/>
      <c r="P51" s="61"/>
      <c r="Q51" s="61"/>
      <c r="R51" s="61"/>
      <c r="S51" s="61"/>
      <c r="T51" s="61"/>
      <c r="U51" s="61"/>
      <c r="V51" s="12"/>
      <c r="W51" s="12"/>
      <c r="X51" s="12"/>
      <c r="Y51" s="12"/>
    </row>
    <row r="52" spans="1:25" x14ac:dyDescent="0.25">
      <c r="A52" s="8"/>
      <c r="B52" s="8"/>
      <c r="C52" s="8"/>
      <c r="D52" s="8"/>
      <c r="E52" s="13"/>
      <c r="F52" s="8"/>
      <c r="G52" s="8"/>
      <c r="H52" s="8"/>
      <c r="I52" s="8"/>
      <c r="J52" s="8"/>
      <c r="K52" s="14" t="s">
        <v>29</v>
      </c>
      <c r="L52" s="8"/>
      <c r="M52" s="8"/>
      <c r="N52" s="8"/>
      <c r="O52" s="8"/>
      <c r="P52" s="8"/>
      <c r="Q52" s="8"/>
      <c r="R52" s="8"/>
      <c r="S52" s="14"/>
      <c r="T52" s="8"/>
      <c r="U52" s="8"/>
      <c r="V52" s="8"/>
      <c r="W52" s="8"/>
      <c r="X52" s="8"/>
      <c r="Y52" s="8"/>
    </row>
    <row r="53" spans="1:25" s="8" customFormat="1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 t="s">
        <v>84</v>
      </c>
      <c r="L53" s="15"/>
      <c r="M53" s="15"/>
      <c r="N53" s="15"/>
      <c r="O53" s="15"/>
      <c r="P53" s="15"/>
      <c r="Q53" s="15"/>
      <c r="R53" s="1"/>
      <c r="S53" s="17"/>
      <c r="T53" s="1"/>
      <c r="U53" s="1"/>
      <c r="V53" s="1"/>
      <c r="W53" s="1"/>
      <c r="X53" s="1"/>
      <c r="Y53" s="1"/>
    </row>
    <row r="54" spans="1:25" s="8" customFormat="1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"/>
      <c r="S54" s="17"/>
      <c r="T54" s="1"/>
      <c r="U54" s="1"/>
      <c r="V54" s="1"/>
      <c r="W54" s="1"/>
      <c r="X54" s="1"/>
      <c r="Y54" s="1"/>
    </row>
    <row r="55" spans="1:25" s="8" customFormat="1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"/>
      <c r="S55" s="17"/>
      <c r="T55" s="1"/>
      <c r="U55" s="1"/>
      <c r="V55" s="1"/>
      <c r="W55" s="1"/>
      <c r="X55" s="1"/>
      <c r="Y55" s="1"/>
    </row>
    <row r="56" spans="1:25" s="8" customFormat="1" ht="10.199999999999999" x14ac:dyDescent="0.2">
      <c r="E56" s="13"/>
      <c r="S56" s="17"/>
    </row>
    <row r="58" spans="1:25" x14ac:dyDescent="0.25">
      <c r="B58" s="71"/>
    </row>
    <row r="59" spans="1:25" x14ac:dyDescent="0.25">
      <c r="B59" s="72"/>
      <c r="C59" s="72"/>
    </row>
  </sheetData>
  <mergeCells count="19">
    <mergeCell ref="A4:D4"/>
    <mergeCell ref="B48:E48"/>
    <mergeCell ref="B49:E49"/>
    <mergeCell ref="B50:E50"/>
    <mergeCell ref="B51:E51"/>
    <mergeCell ref="B9:D9"/>
    <mergeCell ref="F9:Y9"/>
    <mergeCell ref="F32:X32"/>
    <mergeCell ref="B33:D33"/>
    <mergeCell ref="F33:Y33"/>
    <mergeCell ref="B47:D47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1"/>
  <sheetViews>
    <sheetView zoomScaleNormal="100" workbookViewId="0">
      <selection activeCell="A4" sqref="A4:D4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7" width="6.44140625" style="1" customWidth="1"/>
    <col min="8" max="8" width="6.44140625" style="27" customWidth="1"/>
    <col min="9" max="9" width="6.44140625" style="1" customWidth="1"/>
    <col min="10" max="12" width="6.44140625" style="27" customWidth="1"/>
    <col min="13" max="13" width="6.44140625" style="29" customWidth="1"/>
    <col min="14" max="15" width="6.44140625" style="1" customWidth="1"/>
    <col min="16" max="17" width="6.44140625" style="27" customWidth="1"/>
    <col min="18" max="19" width="6.44140625" style="1" customWidth="1"/>
    <col min="20" max="20" width="6.44140625" style="27" customWidth="1"/>
    <col min="21" max="16384" width="9.109375" style="1"/>
  </cols>
  <sheetData>
    <row r="1" spans="1:22" x14ac:dyDescent="0.25">
      <c r="A1" s="2" t="s">
        <v>77</v>
      </c>
      <c r="B1" s="21"/>
      <c r="C1" s="23"/>
      <c r="E1" s="1"/>
    </row>
    <row r="2" spans="1:22" ht="17.399999999999999" x14ac:dyDescent="0.3">
      <c r="A2" s="2" t="s">
        <v>103</v>
      </c>
      <c r="B2" s="21"/>
      <c r="C2" s="23"/>
      <c r="D2" s="13"/>
      <c r="E2" s="1"/>
      <c r="F2" s="3" t="s">
        <v>13</v>
      </c>
      <c r="I2" s="4" t="s">
        <v>104</v>
      </c>
      <c r="J2" s="1"/>
      <c r="K2" s="1"/>
      <c r="L2" s="1"/>
      <c r="M2" s="1"/>
      <c r="P2" s="1"/>
      <c r="Q2" s="1"/>
      <c r="S2" s="27"/>
      <c r="T2" s="7"/>
      <c r="V2" s="27"/>
    </row>
    <row r="3" spans="1:22" ht="17.399999999999999" x14ac:dyDescent="0.3">
      <c r="B3" s="22"/>
      <c r="C3" s="23"/>
      <c r="D3" s="13"/>
      <c r="E3" s="1"/>
      <c r="F3" s="3" t="s">
        <v>14</v>
      </c>
      <c r="I3" s="4" t="s">
        <v>85</v>
      </c>
      <c r="J3" s="3"/>
      <c r="K3" s="3"/>
      <c r="L3" s="3"/>
      <c r="M3" s="3"/>
      <c r="N3" s="3"/>
      <c r="O3" s="3"/>
      <c r="P3" s="1"/>
      <c r="Q3" s="1"/>
      <c r="R3" s="27"/>
      <c r="S3" s="27"/>
      <c r="T3" s="1"/>
      <c r="V3" s="27"/>
    </row>
    <row r="4" spans="1:22" ht="13.8" x14ac:dyDescent="0.25">
      <c r="A4" s="139" t="s">
        <v>129</v>
      </c>
      <c r="B4" s="139"/>
      <c r="C4" s="139"/>
      <c r="D4" s="139"/>
      <c r="E4" s="6"/>
      <c r="F4" s="56" t="s">
        <v>15</v>
      </c>
      <c r="I4" s="68" t="s">
        <v>30</v>
      </c>
      <c r="J4" s="3"/>
      <c r="K4" s="3"/>
      <c r="L4" s="68" t="s">
        <v>83</v>
      </c>
      <c r="M4" s="1"/>
      <c r="O4" s="7"/>
      <c r="P4" s="56"/>
      <c r="Q4" s="69"/>
      <c r="R4" s="56" t="s">
        <v>66</v>
      </c>
      <c r="T4" s="68" t="s">
        <v>110</v>
      </c>
      <c r="V4" s="27"/>
    </row>
    <row r="5" spans="1:22" x14ac:dyDescent="0.25">
      <c r="A5" s="5" t="s">
        <v>105</v>
      </c>
      <c r="B5" s="6"/>
      <c r="C5" s="24"/>
      <c r="D5" s="24"/>
      <c r="E5" s="6"/>
      <c r="I5" s="70" t="s">
        <v>68</v>
      </c>
      <c r="K5" s="1"/>
      <c r="M5" s="27"/>
      <c r="N5" s="27"/>
      <c r="O5" s="29"/>
      <c r="P5" s="1"/>
      <c r="Q5" s="1"/>
      <c r="R5" s="27"/>
      <c r="S5" s="27"/>
      <c r="T5" s="85"/>
      <c r="U5" s="85"/>
      <c r="V5" s="85"/>
    </row>
    <row r="6" spans="1:22" x14ac:dyDescent="0.25">
      <c r="A6" s="120" t="s">
        <v>111</v>
      </c>
      <c r="B6" s="121"/>
      <c r="C6" s="121"/>
      <c r="D6" s="121"/>
      <c r="E6" s="122"/>
      <c r="F6" s="126" t="s">
        <v>16</v>
      </c>
      <c r="G6" s="126"/>
      <c r="H6" s="126"/>
      <c r="I6" s="126"/>
      <c r="J6" s="126"/>
      <c r="K6" s="127" t="s">
        <v>17</v>
      </c>
      <c r="L6" s="127"/>
      <c r="M6" s="127"/>
      <c r="N6" s="127"/>
      <c r="O6" s="127"/>
      <c r="P6" s="127"/>
      <c r="Q6" s="127"/>
      <c r="R6" s="127"/>
      <c r="S6" s="127"/>
      <c r="T6" s="127"/>
    </row>
    <row r="7" spans="1:22" s="8" customFormat="1" x14ac:dyDescent="0.25">
      <c r="A7" s="123"/>
      <c r="B7" s="124"/>
      <c r="C7" s="124"/>
      <c r="D7" s="124"/>
      <c r="E7" s="125"/>
      <c r="F7" s="129" t="s">
        <v>18</v>
      </c>
      <c r="G7" s="129"/>
      <c r="H7" s="129"/>
      <c r="I7" s="129"/>
      <c r="J7" s="128"/>
      <c r="K7" s="127" t="s">
        <v>19</v>
      </c>
      <c r="L7" s="127"/>
      <c r="M7" s="127"/>
      <c r="N7" s="127"/>
      <c r="O7" s="128"/>
      <c r="P7" s="129" t="s">
        <v>20</v>
      </c>
      <c r="Q7" s="129"/>
      <c r="R7" s="129"/>
      <c r="S7" s="129"/>
      <c r="T7" s="128"/>
    </row>
    <row r="8" spans="1:22" s="8" customFormat="1" ht="20.399999999999999" x14ac:dyDescent="0.2">
      <c r="A8" s="32" t="s">
        <v>21</v>
      </c>
      <c r="B8" s="55" t="s">
        <v>0</v>
      </c>
      <c r="C8" s="33" t="s">
        <v>6</v>
      </c>
      <c r="D8" s="34" t="s">
        <v>11</v>
      </c>
      <c r="E8" s="33" t="s">
        <v>22</v>
      </c>
      <c r="F8" s="35" t="s">
        <v>2</v>
      </c>
      <c r="G8" s="35" t="s">
        <v>3</v>
      </c>
      <c r="H8" s="35" t="s">
        <v>4</v>
      </c>
      <c r="I8" s="35" t="s">
        <v>23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23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23</v>
      </c>
      <c r="T8" s="36" t="s">
        <v>1</v>
      </c>
    </row>
    <row r="9" spans="1:22" s="8" customFormat="1" x14ac:dyDescent="0.2">
      <c r="A9" s="37"/>
      <c r="B9" s="137" t="s">
        <v>24</v>
      </c>
      <c r="C9" s="137"/>
      <c r="D9" s="137"/>
      <c r="E9" s="37">
        <f>SUM(E10:E26)</f>
        <v>315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spans="1:22" s="8" customFormat="1" ht="10.199999999999999" x14ac:dyDescent="0.2">
      <c r="A10" s="38">
        <v>1</v>
      </c>
      <c r="B10" s="43" t="s">
        <v>57</v>
      </c>
      <c r="C10" s="39" t="s">
        <v>7</v>
      </c>
      <c r="D10" s="20" t="s">
        <v>12</v>
      </c>
      <c r="E10" s="39">
        <f>SUM(F10:I10,K10:N10,P10:S10)</f>
        <v>18</v>
      </c>
      <c r="F10" s="41"/>
      <c r="G10" s="41">
        <v>18</v>
      </c>
      <c r="H10" s="41"/>
      <c r="I10" s="41"/>
      <c r="J10" s="40">
        <v>2</v>
      </c>
      <c r="K10" s="83"/>
      <c r="L10" s="83"/>
      <c r="M10" s="83"/>
      <c r="N10" s="83"/>
      <c r="O10" s="40"/>
      <c r="P10" s="41"/>
      <c r="Q10" s="41"/>
      <c r="R10" s="41"/>
      <c r="S10" s="41"/>
      <c r="T10" s="40"/>
    </row>
    <row r="11" spans="1:22" s="8" customFormat="1" ht="10.199999999999999" x14ac:dyDescent="0.2">
      <c r="A11" s="38">
        <v>2</v>
      </c>
      <c r="B11" s="43" t="s">
        <v>40</v>
      </c>
      <c r="C11" s="39" t="s">
        <v>127</v>
      </c>
      <c r="D11" s="20" t="s">
        <v>12</v>
      </c>
      <c r="E11" s="39">
        <f t="shared" ref="E11:E26" si="0">SUM(F11:I11,K11:N11,P11:S11)</f>
        <v>27</v>
      </c>
      <c r="F11" s="41"/>
      <c r="G11" s="41"/>
      <c r="H11" s="41"/>
      <c r="I11" s="41"/>
      <c r="J11" s="40"/>
      <c r="K11" s="83">
        <v>18</v>
      </c>
      <c r="L11" s="83">
        <v>9</v>
      </c>
      <c r="M11" s="83"/>
      <c r="N11" s="83"/>
      <c r="O11" s="40">
        <v>2</v>
      </c>
      <c r="P11" s="41"/>
      <c r="Q11" s="41"/>
      <c r="R11" s="41"/>
      <c r="S11" s="41"/>
      <c r="T11" s="40"/>
    </row>
    <row r="12" spans="1:22" s="8" customFormat="1" ht="10.199999999999999" x14ac:dyDescent="0.2">
      <c r="A12" s="38">
        <v>3</v>
      </c>
      <c r="B12" s="43" t="s">
        <v>41</v>
      </c>
      <c r="C12" s="39" t="s">
        <v>8</v>
      </c>
      <c r="D12" s="20" t="s">
        <v>12</v>
      </c>
      <c r="E12" s="39">
        <f t="shared" si="0"/>
        <v>27</v>
      </c>
      <c r="F12" s="41">
        <v>18</v>
      </c>
      <c r="G12" s="41"/>
      <c r="H12" s="41">
        <v>9</v>
      </c>
      <c r="I12" s="41"/>
      <c r="J12" s="40">
        <v>3</v>
      </c>
      <c r="K12" s="83"/>
      <c r="L12" s="83"/>
      <c r="M12" s="83"/>
      <c r="N12" s="83"/>
      <c r="O12" s="40"/>
      <c r="P12" s="41"/>
      <c r="Q12" s="41"/>
      <c r="R12" s="41"/>
      <c r="S12" s="41"/>
      <c r="T12" s="40"/>
    </row>
    <row r="13" spans="1:22" s="8" customFormat="1" ht="10.199999999999999" x14ac:dyDescent="0.2">
      <c r="A13" s="38">
        <v>4</v>
      </c>
      <c r="B13" s="43" t="s">
        <v>58</v>
      </c>
      <c r="C13" s="59" t="s">
        <v>114</v>
      </c>
      <c r="D13" s="20" t="s">
        <v>32</v>
      </c>
      <c r="E13" s="39">
        <f t="shared" si="0"/>
        <v>27</v>
      </c>
      <c r="F13" s="41">
        <v>18</v>
      </c>
      <c r="G13" s="41"/>
      <c r="H13" s="41">
        <v>9</v>
      </c>
      <c r="I13" s="41"/>
      <c r="J13" s="40">
        <v>3</v>
      </c>
      <c r="K13" s="83"/>
      <c r="L13" s="83"/>
      <c r="M13" s="83"/>
      <c r="N13" s="83"/>
      <c r="O13" s="40"/>
      <c r="P13" s="41"/>
      <c r="Q13" s="41"/>
      <c r="R13" s="41"/>
      <c r="S13" s="41"/>
      <c r="T13" s="40"/>
    </row>
    <row r="14" spans="1:22" s="8" customFormat="1" ht="20.399999999999999" x14ac:dyDescent="0.2">
      <c r="A14" s="38">
        <v>5</v>
      </c>
      <c r="B14" s="43" t="s">
        <v>43</v>
      </c>
      <c r="C14" s="59" t="s">
        <v>115</v>
      </c>
      <c r="D14" s="20" t="s">
        <v>32</v>
      </c>
      <c r="E14" s="39">
        <f t="shared" si="0"/>
        <v>27</v>
      </c>
      <c r="F14" s="41">
        <v>18</v>
      </c>
      <c r="G14" s="41"/>
      <c r="H14" s="41">
        <v>9</v>
      </c>
      <c r="I14" s="41"/>
      <c r="J14" s="40">
        <v>3</v>
      </c>
      <c r="K14" s="83"/>
      <c r="L14" s="83"/>
      <c r="M14" s="83"/>
      <c r="N14" s="83"/>
      <c r="O14" s="40"/>
      <c r="P14" s="41"/>
      <c r="Q14" s="41"/>
      <c r="R14" s="41"/>
      <c r="S14" s="41"/>
      <c r="T14" s="40"/>
    </row>
    <row r="15" spans="1:22" s="8" customFormat="1" ht="10.199999999999999" x14ac:dyDescent="0.2">
      <c r="A15" s="38">
        <v>6</v>
      </c>
      <c r="B15" s="43" t="s">
        <v>42</v>
      </c>
      <c r="C15" s="59" t="s">
        <v>114</v>
      </c>
      <c r="D15" s="20" t="s">
        <v>32</v>
      </c>
      <c r="E15" s="39">
        <f t="shared" si="0"/>
        <v>18</v>
      </c>
      <c r="F15" s="41">
        <v>9</v>
      </c>
      <c r="G15" s="41">
        <v>9</v>
      </c>
      <c r="H15" s="41"/>
      <c r="I15" s="41"/>
      <c r="J15" s="40">
        <v>2</v>
      </c>
      <c r="K15" s="83"/>
      <c r="L15" s="83"/>
      <c r="M15" s="83"/>
      <c r="N15" s="83"/>
      <c r="O15" s="40"/>
      <c r="P15" s="41"/>
      <c r="Q15" s="41"/>
      <c r="R15" s="41"/>
      <c r="S15" s="41"/>
      <c r="T15" s="40"/>
    </row>
    <row r="16" spans="1:22" s="8" customFormat="1" ht="10.199999999999999" x14ac:dyDescent="0.2">
      <c r="A16" s="38">
        <v>7</v>
      </c>
      <c r="B16" s="43" t="s">
        <v>44</v>
      </c>
      <c r="C16" s="59" t="s">
        <v>114</v>
      </c>
      <c r="D16" s="20" t="s">
        <v>12</v>
      </c>
      <c r="E16" s="39">
        <f t="shared" si="0"/>
        <v>27</v>
      </c>
      <c r="F16" s="41">
        <v>9</v>
      </c>
      <c r="G16" s="41">
        <v>18</v>
      </c>
      <c r="H16" s="41"/>
      <c r="I16" s="41"/>
      <c r="J16" s="40">
        <v>2</v>
      </c>
      <c r="K16" s="83"/>
      <c r="L16" s="83"/>
      <c r="M16" s="83"/>
      <c r="N16" s="83"/>
      <c r="O16" s="40"/>
      <c r="P16" s="41"/>
      <c r="Q16" s="41"/>
      <c r="R16" s="41"/>
      <c r="S16" s="41"/>
      <c r="T16" s="40"/>
    </row>
    <row r="17" spans="1:20" s="8" customFormat="1" ht="10.199999999999999" x14ac:dyDescent="0.2">
      <c r="A17" s="38">
        <v>8</v>
      </c>
      <c r="B17" s="43" t="s">
        <v>86</v>
      </c>
      <c r="C17" s="39" t="s">
        <v>127</v>
      </c>
      <c r="D17" s="20" t="s">
        <v>12</v>
      </c>
      <c r="E17" s="39">
        <f t="shared" si="0"/>
        <v>9</v>
      </c>
      <c r="F17" s="41">
        <v>9</v>
      </c>
      <c r="G17" s="41"/>
      <c r="H17" s="41"/>
      <c r="I17" s="41"/>
      <c r="J17" s="40">
        <v>1</v>
      </c>
      <c r="K17" s="83"/>
      <c r="L17" s="83"/>
      <c r="M17" s="83"/>
      <c r="N17" s="83"/>
      <c r="O17" s="40"/>
      <c r="P17" s="41"/>
      <c r="Q17" s="41"/>
      <c r="R17" s="41"/>
      <c r="S17" s="41"/>
      <c r="T17" s="40"/>
    </row>
    <row r="18" spans="1:20" s="8" customFormat="1" ht="10.199999999999999" x14ac:dyDescent="0.2">
      <c r="A18" s="38">
        <v>9</v>
      </c>
      <c r="B18" s="87" t="s">
        <v>64</v>
      </c>
      <c r="C18" s="39" t="s">
        <v>116</v>
      </c>
      <c r="D18" s="20" t="s">
        <v>12</v>
      </c>
      <c r="E18" s="39">
        <f t="shared" si="0"/>
        <v>27</v>
      </c>
      <c r="F18" s="41">
        <v>27</v>
      </c>
      <c r="G18" s="41"/>
      <c r="H18" s="41"/>
      <c r="I18" s="41"/>
      <c r="J18" s="40">
        <v>6</v>
      </c>
      <c r="K18" s="83"/>
      <c r="L18" s="83"/>
      <c r="M18" s="83"/>
      <c r="N18" s="83"/>
      <c r="O18" s="40"/>
      <c r="P18" s="41"/>
      <c r="Q18" s="41"/>
      <c r="R18" s="41"/>
      <c r="S18" s="41"/>
      <c r="T18" s="40"/>
    </row>
    <row r="19" spans="1:20" s="8" customFormat="1" ht="10.199999999999999" x14ac:dyDescent="0.2">
      <c r="A19" s="38">
        <v>10</v>
      </c>
      <c r="B19" s="43" t="s">
        <v>54</v>
      </c>
      <c r="C19" s="39" t="s">
        <v>116</v>
      </c>
      <c r="D19" s="20" t="s">
        <v>12</v>
      </c>
      <c r="E19" s="39">
        <f t="shared" si="0"/>
        <v>9</v>
      </c>
      <c r="F19" s="41"/>
      <c r="G19" s="41"/>
      <c r="H19" s="41">
        <v>9</v>
      </c>
      <c r="I19" s="41"/>
      <c r="J19" s="40">
        <v>2</v>
      </c>
      <c r="K19" s="83"/>
      <c r="L19" s="83"/>
      <c r="M19" s="83"/>
      <c r="N19" s="83"/>
      <c r="O19" s="40"/>
      <c r="P19" s="41"/>
      <c r="Q19" s="41"/>
      <c r="R19" s="41"/>
      <c r="S19" s="41"/>
      <c r="T19" s="40"/>
    </row>
    <row r="20" spans="1:20" s="8" customFormat="1" ht="10.199999999999999" x14ac:dyDescent="0.2">
      <c r="A20" s="38">
        <v>11</v>
      </c>
      <c r="B20" s="43" t="s">
        <v>59</v>
      </c>
      <c r="C20" s="39" t="s">
        <v>7</v>
      </c>
      <c r="D20" s="20" t="s">
        <v>12</v>
      </c>
      <c r="E20" s="39">
        <f t="shared" si="0"/>
        <v>27</v>
      </c>
      <c r="F20" s="41"/>
      <c r="G20" s="41"/>
      <c r="H20" s="41"/>
      <c r="I20" s="41"/>
      <c r="J20" s="40"/>
      <c r="K20" s="83"/>
      <c r="L20" s="83">
        <v>27</v>
      </c>
      <c r="M20" s="83"/>
      <c r="N20" s="83"/>
      <c r="O20" s="40">
        <v>2</v>
      </c>
      <c r="P20" s="41"/>
      <c r="Q20" s="41"/>
      <c r="R20" s="41"/>
      <c r="S20" s="41"/>
      <c r="T20" s="40"/>
    </row>
    <row r="21" spans="1:20" s="8" customFormat="1" ht="10.199999999999999" x14ac:dyDescent="0.2">
      <c r="A21" s="38">
        <v>12</v>
      </c>
      <c r="B21" s="43" t="s">
        <v>45</v>
      </c>
      <c r="C21" s="39" t="s">
        <v>114</v>
      </c>
      <c r="D21" s="20" t="s">
        <v>12</v>
      </c>
      <c r="E21" s="39">
        <f t="shared" si="0"/>
        <v>18</v>
      </c>
      <c r="F21" s="41"/>
      <c r="G21" s="41"/>
      <c r="H21" s="41"/>
      <c r="I21" s="41"/>
      <c r="J21" s="40"/>
      <c r="K21" s="83">
        <v>9</v>
      </c>
      <c r="L21" s="83"/>
      <c r="M21" s="83">
        <v>9</v>
      </c>
      <c r="N21" s="83"/>
      <c r="O21" s="40">
        <v>2</v>
      </c>
      <c r="P21" s="41"/>
      <c r="Q21" s="41"/>
      <c r="R21" s="41"/>
      <c r="S21" s="41"/>
      <c r="T21" s="40"/>
    </row>
    <row r="22" spans="1:20" s="8" customFormat="1" ht="10.199999999999999" x14ac:dyDescent="0.2">
      <c r="A22" s="38">
        <v>13</v>
      </c>
      <c r="B22" s="43" t="s">
        <v>46</v>
      </c>
      <c r="C22" s="39" t="s">
        <v>128</v>
      </c>
      <c r="D22" s="20" t="s">
        <v>12</v>
      </c>
      <c r="E22" s="39">
        <f t="shared" si="0"/>
        <v>9</v>
      </c>
      <c r="F22" s="41"/>
      <c r="G22" s="41"/>
      <c r="H22" s="41"/>
      <c r="I22" s="41"/>
      <c r="J22" s="40"/>
      <c r="K22" s="83">
        <v>9</v>
      </c>
      <c r="L22" s="83"/>
      <c r="M22" s="83"/>
      <c r="N22" s="83"/>
      <c r="O22" s="40">
        <v>1</v>
      </c>
      <c r="P22" s="41"/>
      <c r="Q22" s="41"/>
      <c r="R22" s="41"/>
      <c r="S22" s="41"/>
      <c r="T22" s="40"/>
    </row>
    <row r="23" spans="1:20" s="8" customFormat="1" ht="20.399999999999999" x14ac:dyDescent="0.2">
      <c r="A23" s="38">
        <v>14</v>
      </c>
      <c r="B23" s="87" t="s">
        <v>65</v>
      </c>
      <c r="C23" s="39" t="s">
        <v>116</v>
      </c>
      <c r="D23" s="20" t="s">
        <v>12</v>
      </c>
      <c r="E23" s="39">
        <f t="shared" si="0"/>
        <v>9</v>
      </c>
      <c r="F23" s="41"/>
      <c r="G23" s="41"/>
      <c r="H23" s="41"/>
      <c r="I23" s="41"/>
      <c r="J23" s="40"/>
      <c r="K23" s="83"/>
      <c r="L23" s="83">
        <v>9</v>
      </c>
      <c r="M23" s="83"/>
      <c r="N23" s="83"/>
      <c r="O23" s="40">
        <v>2</v>
      </c>
      <c r="P23" s="41"/>
      <c r="Q23" s="41"/>
      <c r="R23" s="41"/>
      <c r="S23" s="41"/>
      <c r="T23" s="40"/>
    </row>
    <row r="24" spans="1:20" s="8" customFormat="1" ht="10.199999999999999" x14ac:dyDescent="0.2">
      <c r="A24" s="38">
        <v>15</v>
      </c>
      <c r="B24" s="43" t="s">
        <v>55</v>
      </c>
      <c r="C24" s="39" t="s">
        <v>116</v>
      </c>
      <c r="D24" s="20" t="s">
        <v>12</v>
      </c>
      <c r="E24" s="39">
        <f t="shared" si="0"/>
        <v>18</v>
      </c>
      <c r="F24" s="41"/>
      <c r="G24" s="41"/>
      <c r="H24" s="41"/>
      <c r="I24" s="41"/>
      <c r="J24" s="40"/>
      <c r="K24" s="83"/>
      <c r="L24" s="83"/>
      <c r="M24" s="83">
        <v>18</v>
      </c>
      <c r="N24" s="83"/>
      <c r="O24" s="40">
        <v>4</v>
      </c>
      <c r="P24" s="41"/>
      <c r="Q24" s="41"/>
      <c r="R24" s="41"/>
      <c r="S24" s="41"/>
      <c r="T24" s="40"/>
    </row>
    <row r="25" spans="1:20" s="8" customFormat="1" ht="10.199999999999999" x14ac:dyDescent="0.2">
      <c r="A25" s="38">
        <v>16</v>
      </c>
      <c r="B25" s="43" t="s">
        <v>9</v>
      </c>
      <c r="C25" s="39" t="s">
        <v>116</v>
      </c>
      <c r="D25" s="20" t="s">
        <v>12</v>
      </c>
      <c r="E25" s="39">
        <f t="shared" si="0"/>
        <v>18</v>
      </c>
      <c r="F25" s="41"/>
      <c r="G25" s="41"/>
      <c r="H25" s="41"/>
      <c r="I25" s="41"/>
      <c r="J25" s="40"/>
      <c r="K25" s="83"/>
      <c r="L25" s="83"/>
      <c r="M25" s="83"/>
      <c r="N25" s="83"/>
      <c r="O25" s="40"/>
      <c r="P25" s="41"/>
      <c r="Q25" s="41"/>
      <c r="R25" s="41">
        <v>18</v>
      </c>
      <c r="S25" s="41"/>
      <c r="T25" s="40">
        <v>4</v>
      </c>
    </row>
    <row r="26" spans="1:20" s="8" customFormat="1" ht="13.2" customHeight="1" x14ac:dyDescent="0.2">
      <c r="A26" s="38">
        <v>17</v>
      </c>
      <c r="B26" s="43" t="s">
        <v>60</v>
      </c>
      <c r="C26" s="39" t="s">
        <v>116</v>
      </c>
      <c r="D26" s="39" t="s">
        <v>12</v>
      </c>
      <c r="E26" s="39">
        <f t="shared" si="0"/>
        <v>0</v>
      </c>
      <c r="F26" s="131" t="s">
        <v>25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40">
        <v>15</v>
      </c>
    </row>
    <row r="27" spans="1:20" s="8" customFormat="1" x14ac:dyDescent="0.2">
      <c r="A27" s="44"/>
      <c r="B27" s="132" t="s">
        <v>26</v>
      </c>
      <c r="C27" s="132"/>
      <c r="D27" s="132"/>
      <c r="E27" s="37">
        <f>SUM(E28:E37)</f>
        <v>450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</row>
    <row r="28" spans="1:20" s="8" customFormat="1" ht="10.199999999999999" x14ac:dyDescent="0.2">
      <c r="A28" s="38">
        <v>18</v>
      </c>
      <c r="B28" s="88" t="s">
        <v>87</v>
      </c>
      <c r="C28" s="59" t="s">
        <v>114</v>
      </c>
      <c r="D28" s="89" t="s">
        <v>12</v>
      </c>
      <c r="E28" s="39">
        <f t="shared" ref="E28:E37" si="1">SUM(F28:I28,K28:N28,P28:S28)</f>
        <v>60</v>
      </c>
      <c r="F28" s="90">
        <v>30</v>
      </c>
      <c r="G28" s="90">
        <v>30</v>
      </c>
      <c r="H28" s="90"/>
      <c r="I28" s="90"/>
      <c r="J28" s="91">
        <v>4</v>
      </c>
      <c r="K28" s="92"/>
      <c r="L28" s="92"/>
      <c r="M28" s="93"/>
      <c r="N28" s="92"/>
      <c r="O28" s="91"/>
      <c r="P28" s="90"/>
      <c r="Q28" s="90"/>
      <c r="R28" s="90"/>
      <c r="S28" s="90"/>
      <c r="T28" s="40"/>
    </row>
    <row r="29" spans="1:20" s="8" customFormat="1" ht="10.199999999999999" x14ac:dyDescent="0.2">
      <c r="A29" s="38">
        <v>19</v>
      </c>
      <c r="B29" s="88" t="s">
        <v>117</v>
      </c>
      <c r="C29" s="59" t="s">
        <v>114</v>
      </c>
      <c r="D29" s="89" t="s">
        <v>32</v>
      </c>
      <c r="E29" s="39">
        <f t="shared" si="1"/>
        <v>60</v>
      </c>
      <c r="F29" s="94">
        <v>30</v>
      </c>
      <c r="G29" s="94">
        <v>30</v>
      </c>
      <c r="H29" s="90"/>
      <c r="I29" s="90"/>
      <c r="J29" s="95">
        <v>4</v>
      </c>
      <c r="K29" s="92"/>
      <c r="L29" s="92"/>
      <c r="M29" s="93"/>
      <c r="N29" s="92"/>
      <c r="O29" s="91"/>
      <c r="P29" s="94"/>
      <c r="Q29" s="94"/>
      <c r="R29" s="90"/>
      <c r="S29" s="90"/>
      <c r="T29" s="40"/>
    </row>
    <row r="30" spans="1:20" s="8" customFormat="1" ht="10.199999999999999" x14ac:dyDescent="0.2">
      <c r="A30" s="38">
        <v>20</v>
      </c>
      <c r="B30" s="88" t="s">
        <v>48</v>
      </c>
      <c r="C30" s="59" t="s">
        <v>114</v>
      </c>
      <c r="D30" s="89" t="s">
        <v>50</v>
      </c>
      <c r="E30" s="39">
        <f t="shared" si="1"/>
        <v>45</v>
      </c>
      <c r="F30" s="96"/>
      <c r="G30" s="96"/>
      <c r="H30" s="97"/>
      <c r="I30" s="97"/>
      <c r="J30" s="95"/>
      <c r="K30" s="92">
        <v>15</v>
      </c>
      <c r="L30" s="92">
        <v>30</v>
      </c>
      <c r="M30" s="93"/>
      <c r="N30" s="92"/>
      <c r="O30" s="91">
        <v>3</v>
      </c>
      <c r="P30" s="90"/>
      <c r="Q30" s="90"/>
      <c r="R30" s="90"/>
      <c r="S30" s="90"/>
      <c r="T30" s="40"/>
    </row>
    <row r="31" spans="1:20" s="8" customFormat="1" ht="20.399999999999999" x14ac:dyDescent="0.2">
      <c r="A31" s="38">
        <v>21</v>
      </c>
      <c r="B31" s="88" t="s">
        <v>88</v>
      </c>
      <c r="C31" s="59" t="s">
        <v>114</v>
      </c>
      <c r="D31" s="89" t="s">
        <v>50</v>
      </c>
      <c r="E31" s="39">
        <f t="shared" si="1"/>
        <v>90</v>
      </c>
      <c r="F31" s="98"/>
      <c r="G31" s="98"/>
      <c r="H31" s="99"/>
      <c r="I31" s="99"/>
      <c r="J31" s="100"/>
      <c r="K31" s="101">
        <v>45</v>
      </c>
      <c r="L31" s="101">
        <v>45</v>
      </c>
      <c r="M31" s="102"/>
      <c r="N31" s="101"/>
      <c r="O31" s="91">
        <v>6</v>
      </c>
      <c r="P31" s="97"/>
      <c r="Q31" s="97"/>
      <c r="R31" s="97"/>
      <c r="S31" s="97"/>
      <c r="T31" s="40"/>
    </row>
    <row r="32" spans="1:20" s="8" customFormat="1" ht="10.199999999999999" x14ac:dyDescent="0.2">
      <c r="A32" s="38">
        <v>22</v>
      </c>
      <c r="B32" s="88" t="s">
        <v>102</v>
      </c>
      <c r="C32" s="59" t="s">
        <v>114</v>
      </c>
      <c r="D32" s="89" t="s">
        <v>12</v>
      </c>
      <c r="E32" s="39">
        <f t="shared" si="1"/>
        <v>45</v>
      </c>
      <c r="F32" s="103"/>
      <c r="G32" s="103"/>
      <c r="H32" s="104"/>
      <c r="I32" s="104"/>
      <c r="J32" s="105"/>
      <c r="K32" s="106">
        <v>30</v>
      </c>
      <c r="L32" s="106">
        <v>15</v>
      </c>
      <c r="M32" s="106"/>
      <c r="N32" s="106"/>
      <c r="O32" s="91">
        <v>3</v>
      </c>
      <c r="P32" s="99"/>
      <c r="Q32" s="99"/>
      <c r="R32" s="99"/>
      <c r="S32" s="99"/>
      <c r="T32" s="40"/>
    </row>
    <row r="33" spans="1:22" s="8" customFormat="1" ht="20.399999999999999" x14ac:dyDescent="0.2">
      <c r="A33" s="38">
        <v>23</v>
      </c>
      <c r="B33" s="88" t="s">
        <v>47</v>
      </c>
      <c r="C33" s="59" t="s">
        <v>114</v>
      </c>
      <c r="D33" s="89" t="s">
        <v>12</v>
      </c>
      <c r="E33" s="39">
        <f t="shared" si="1"/>
        <v>27</v>
      </c>
      <c r="F33" s="94"/>
      <c r="G33" s="94"/>
      <c r="H33" s="90"/>
      <c r="I33" s="90"/>
      <c r="J33" s="105"/>
      <c r="K33" s="106">
        <v>18</v>
      </c>
      <c r="L33" s="106">
        <v>9</v>
      </c>
      <c r="M33" s="108"/>
      <c r="N33" s="106"/>
      <c r="O33" s="107">
        <v>3</v>
      </c>
      <c r="P33" s="99"/>
      <c r="Q33" s="99"/>
      <c r="R33" s="99"/>
      <c r="S33" s="99"/>
      <c r="T33" s="40"/>
    </row>
    <row r="34" spans="1:22" s="8" customFormat="1" ht="11.25" customHeight="1" x14ac:dyDescent="0.2">
      <c r="A34" s="38">
        <v>24</v>
      </c>
      <c r="B34" s="109" t="s">
        <v>89</v>
      </c>
      <c r="C34" s="59" t="s">
        <v>114</v>
      </c>
      <c r="D34" s="89" t="s">
        <v>12</v>
      </c>
      <c r="E34" s="39">
        <f t="shared" si="1"/>
        <v>30</v>
      </c>
      <c r="F34" s="94"/>
      <c r="G34" s="94"/>
      <c r="H34" s="90"/>
      <c r="I34" s="90"/>
      <c r="J34" s="105"/>
      <c r="K34" s="110"/>
      <c r="L34" s="110"/>
      <c r="M34" s="110"/>
      <c r="N34" s="110"/>
      <c r="O34" s="111"/>
      <c r="P34" s="112">
        <v>15</v>
      </c>
      <c r="Q34" s="112">
        <v>15</v>
      </c>
      <c r="R34" s="113"/>
      <c r="S34" s="112"/>
      <c r="T34" s="40">
        <v>2</v>
      </c>
    </row>
    <row r="35" spans="1:22" s="8" customFormat="1" ht="10.199999999999999" x14ac:dyDescent="0.2">
      <c r="A35" s="38">
        <v>25</v>
      </c>
      <c r="B35" s="88" t="s">
        <v>49</v>
      </c>
      <c r="C35" s="59" t="s">
        <v>114</v>
      </c>
      <c r="D35" s="89" t="s">
        <v>12</v>
      </c>
      <c r="E35" s="39">
        <f t="shared" si="1"/>
        <v>18</v>
      </c>
      <c r="F35" s="94"/>
      <c r="G35" s="94"/>
      <c r="H35" s="90"/>
      <c r="I35" s="90"/>
      <c r="J35" s="95"/>
      <c r="K35" s="114"/>
      <c r="L35" s="114"/>
      <c r="M35" s="115"/>
      <c r="N35" s="114"/>
      <c r="O35" s="91"/>
      <c r="P35" s="116">
        <v>9</v>
      </c>
      <c r="Q35" s="116">
        <v>9</v>
      </c>
      <c r="R35" s="117"/>
      <c r="S35" s="117"/>
      <c r="T35" s="40">
        <v>2</v>
      </c>
    </row>
    <row r="36" spans="1:22" s="8" customFormat="1" ht="10.199999999999999" x14ac:dyDescent="0.2">
      <c r="A36" s="38">
        <v>26</v>
      </c>
      <c r="B36" s="88" t="s">
        <v>118</v>
      </c>
      <c r="C36" s="59" t="s">
        <v>114</v>
      </c>
      <c r="D36" s="89" t="s">
        <v>12</v>
      </c>
      <c r="E36" s="39">
        <f t="shared" si="1"/>
        <v>30</v>
      </c>
      <c r="F36" s="94"/>
      <c r="G36" s="94"/>
      <c r="H36" s="90"/>
      <c r="I36" s="90"/>
      <c r="J36" s="95"/>
      <c r="K36" s="92"/>
      <c r="L36" s="92"/>
      <c r="M36" s="93"/>
      <c r="N36" s="92"/>
      <c r="O36" s="91"/>
      <c r="P36" s="94">
        <v>15</v>
      </c>
      <c r="Q36" s="94">
        <v>15</v>
      </c>
      <c r="R36" s="90"/>
      <c r="S36" s="90"/>
      <c r="T36" s="40">
        <v>3</v>
      </c>
    </row>
    <row r="37" spans="1:22" s="8" customFormat="1" ht="20.399999999999999" x14ac:dyDescent="0.2">
      <c r="A37" s="38">
        <v>27</v>
      </c>
      <c r="B37" s="88" t="s">
        <v>90</v>
      </c>
      <c r="C37" s="59" t="s">
        <v>114</v>
      </c>
      <c r="D37" s="89" t="s">
        <v>12</v>
      </c>
      <c r="E37" s="39">
        <f t="shared" si="1"/>
        <v>45</v>
      </c>
      <c r="F37" s="94"/>
      <c r="G37" s="94"/>
      <c r="H37" s="90"/>
      <c r="I37" s="90"/>
      <c r="J37" s="95"/>
      <c r="K37" s="92"/>
      <c r="L37" s="92"/>
      <c r="M37" s="93"/>
      <c r="N37" s="92"/>
      <c r="O37" s="91"/>
      <c r="P37" s="90">
        <v>30</v>
      </c>
      <c r="Q37" s="90">
        <v>15</v>
      </c>
      <c r="R37" s="90"/>
      <c r="S37" s="90"/>
      <c r="T37" s="40">
        <v>4</v>
      </c>
    </row>
    <row r="38" spans="1:22" s="8" customFormat="1" x14ac:dyDescent="0.25">
      <c r="A38" s="45"/>
      <c r="B38" s="132" t="s">
        <v>5</v>
      </c>
      <c r="C38" s="132"/>
      <c r="D38" s="134"/>
      <c r="E38" s="46">
        <f>E27+E9</f>
        <v>765</v>
      </c>
      <c r="F38" s="84"/>
      <c r="G38" s="84"/>
      <c r="H38" s="84"/>
      <c r="I38" s="84"/>
      <c r="J38" s="84"/>
      <c r="K38" s="84"/>
      <c r="L38" s="84"/>
      <c r="M38" s="47"/>
      <c r="N38" s="84"/>
      <c r="O38" s="84"/>
      <c r="P38" s="84"/>
      <c r="Q38" s="84"/>
      <c r="R38" s="84"/>
      <c r="S38" s="84"/>
      <c r="T38" s="84"/>
    </row>
    <row r="39" spans="1:22" s="8" customFormat="1" ht="10.199999999999999" x14ac:dyDescent="0.2">
      <c r="A39" s="50"/>
      <c r="B39" s="135" t="s">
        <v>33</v>
      </c>
      <c r="C39" s="135"/>
      <c r="D39" s="136"/>
      <c r="E39" s="136"/>
      <c r="F39" s="48">
        <f t="shared" ref="F39:T39" si="2">SUM(F10:F37)</f>
        <v>168</v>
      </c>
      <c r="G39" s="48">
        <f t="shared" si="2"/>
        <v>105</v>
      </c>
      <c r="H39" s="48">
        <f t="shared" si="2"/>
        <v>36</v>
      </c>
      <c r="I39" s="48">
        <f t="shared" si="2"/>
        <v>0</v>
      </c>
      <c r="J39" s="48">
        <f t="shared" si="2"/>
        <v>32</v>
      </c>
      <c r="K39" s="48">
        <f t="shared" si="2"/>
        <v>144</v>
      </c>
      <c r="L39" s="48">
        <f t="shared" si="2"/>
        <v>144</v>
      </c>
      <c r="M39" s="48">
        <f t="shared" si="2"/>
        <v>27</v>
      </c>
      <c r="N39" s="48">
        <f t="shared" si="2"/>
        <v>0</v>
      </c>
      <c r="O39" s="48">
        <f t="shared" si="2"/>
        <v>28</v>
      </c>
      <c r="P39" s="48">
        <f t="shared" si="2"/>
        <v>69</v>
      </c>
      <c r="Q39" s="48">
        <f t="shared" si="2"/>
        <v>54</v>
      </c>
      <c r="R39" s="48">
        <f t="shared" si="2"/>
        <v>18</v>
      </c>
      <c r="S39" s="48">
        <f t="shared" si="2"/>
        <v>0</v>
      </c>
      <c r="T39" s="48">
        <f t="shared" si="2"/>
        <v>30</v>
      </c>
    </row>
    <row r="40" spans="1:22" s="8" customFormat="1" ht="10.199999999999999" x14ac:dyDescent="0.2">
      <c r="A40" s="51"/>
      <c r="B40" s="135" t="s">
        <v>27</v>
      </c>
      <c r="C40" s="135"/>
      <c r="D40" s="136"/>
      <c r="E40" s="136"/>
      <c r="F40" s="48">
        <f>COUNTIF($D10:$D37,"E2*")</f>
        <v>4</v>
      </c>
      <c r="G40" s="48"/>
      <c r="H40" s="48"/>
      <c r="I40" s="48"/>
      <c r="J40" s="48"/>
      <c r="K40" s="48">
        <f>COUNTIF($D10:$D37,"E3*")</f>
        <v>2</v>
      </c>
      <c r="L40" s="48"/>
      <c r="M40" s="49"/>
      <c r="N40" s="48"/>
      <c r="O40" s="48"/>
      <c r="P40" s="48">
        <f>COUNTIF($D10:$D37,"E4*")</f>
        <v>0</v>
      </c>
      <c r="Q40" s="48"/>
      <c r="R40" s="48"/>
      <c r="S40" s="48"/>
      <c r="T40" s="48"/>
    </row>
    <row r="41" spans="1:22" x14ac:dyDescent="0.25">
      <c r="A41" s="50"/>
      <c r="B41" s="135" t="s">
        <v>28</v>
      </c>
      <c r="C41" s="135"/>
      <c r="D41" s="136"/>
      <c r="E41" s="136"/>
      <c r="F41" s="48">
        <f>SUM(F39:I39)</f>
        <v>309</v>
      </c>
      <c r="G41" s="48"/>
      <c r="H41" s="48"/>
      <c r="I41" s="48"/>
      <c r="J41" s="48"/>
      <c r="K41" s="48">
        <f>SUM(K39:N39)</f>
        <v>315</v>
      </c>
      <c r="L41" s="48"/>
      <c r="M41" s="49"/>
      <c r="N41" s="48"/>
      <c r="O41" s="48"/>
      <c r="P41" s="48">
        <f>SUM(P39:S39)</f>
        <v>141</v>
      </c>
      <c r="Q41" s="48"/>
      <c r="R41" s="48"/>
      <c r="S41" s="48"/>
      <c r="T41" s="48"/>
    </row>
    <row r="42" spans="1:22" x14ac:dyDescent="0.25">
      <c r="A42" s="11"/>
      <c r="B42" s="135" t="s">
        <v>69</v>
      </c>
      <c r="C42" s="135"/>
      <c r="D42" s="135"/>
      <c r="E42" s="135"/>
      <c r="F42" s="48">
        <f>J39+O39+T39</f>
        <v>90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2" x14ac:dyDescent="0.25">
      <c r="A43" s="8"/>
      <c r="E43" s="13"/>
      <c r="F43" s="8"/>
      <c r="G43" s="8"/>
      <c r="H43" s="25"/>
      <c r="I43" s="8"/>
      <c r="J43" s="25"/>
      <c r="K43" s="14" t="s">
        <v>29</v>
      </c>
      <c r="L43" s="25"/>
      <c r="M43" s="28"/>
      <c r="N43" s="14"/>
      <c r="O43" s="8"/>
      <c r="P43" s="25"/>
      <c r="Q43" s="25"/>
      <c r="R43" s="8"/>
      <c r="S43" s="8"/>
      <c r="T43" s="25"/>
    </row>
    <row r="44" spans="1:22" s="8" customFormat="1" x14ac:dyDescent="0.25">
      <c r="A44" s="15"/>
      <c r="B44" s="15"/>
      <c r="C44" s="26"/>
      <c r="D44" s="26"/>
      <c r="E44" s="16"/>
      <c r="F44" s="15"/>
      <c r="G44" s="15"/>
      <c r="H44" s="26"/>
      <c r="I44" s="15"/>
      <c r="J44" s="26"/>
      <c r="K44" s="17" t="s">
        <v>84</v>
      </c>
      <c r="L44" s="26"/>
      <c r="M44" s="29"/>
      <c r="N44" s="17"/>
      <c r="O44" s="1"/>
      <c r="P44" s="27"/>
      <c r="Q44" s="27"/>
      <c r="R44" s="1"/>
      <c r="S44" s="1"/>
      <c r="T44" s="27"/>
    </row>
    <row r="45" spans="1:22" s="8" customFormat="1" x14ac:dyDescent="0.25">
      <c r="A45" s="15"/>
      <c r="B45" s="15"/>
      <c r="C45" s="26"/>
      <c r="D45" s="26"/>
      <c r="E45" s="16"/>
      <c r="F45" s="15"/>
      <c r="G45" s="15"/>
      <c r="H45" s="26"/>
      <c r="I45" s="15"/>
      <c r="J45" s="26"/>
      <c r="K45" s="26"/>
      <c r="L45" s="26"/>
      <c r="M45" s="29"/>
      <c r="N45" s="17"/>
      <c r="O45" s="1"/>
      <c r="P45" s="27"/>
      <c r="Q45" s="27"/>
      <c r="R45" s="1"/>
      <c r="S45" s="1"/>
      <c r="T45" s="27"/>
    </row>
    <row r="46" spans="1:22" s="8" customFormat="1" x14ac:dyDescent="0.25">
      <c r="A46" s="15"/>
      <c r="B46" s="15"/>
      <c r="C46" s="26"/>
      <c r="D46" s="26"/>
      <c r="E46" s="16"/>
      <c r="F46" s="15"/>
      <c r="G46" s="15"/>
      <c r="H46" s="26"/>
      <c r="I46" s="15"/>
      <c r="J46" s="26"/>
      <c r="K46" s="26"/>
      <c r="L46" s="26"/>
      <c r="M46" s="29"/>
      <c r="N46" s="17"/>
      <c r="O46" s="1"/>
      <c r="P46" s="27"/>
      <c r="Q46" s="27"/>
      <c r="R46" s="1"/>
      <c r="S46" s="1"/>
      <c r="T46" s="27"/>
      <c r="U46" s="18"/>
      <c r="V46" s="18"/>
    </row>
    <row r="47" spans="1:22" s="8" customFormat="1" ht="10.199999999999999" x14ac:dyDescent="0.2">
      <c r="C47" s="25"/>
      <c r="D47" s="25"/>
      <c r="E47" s="13"/>
      <c r="H47" s="25"/>
      <c r="J47" s="25"/>
      <c r="K47" s="25"/>
      <c r="L47" s="25"/>
      <c r="M47" s="28"/>
      <c r="N47" s="17"/>
      <c r="P47" s="25"/>
      <c r="Q47" s="25"/>
      <c r="T47" s="25"/>
    </row>
    <row r="49" spans="2:3" x14ac:dyDescent="0.25">
      <c r="B49" s="71"/>
      <c r="C49" s="1"/>
    </row>
    <row r="50" spans="2:3" x14ac:dyDescent="0.25">
      <c r="B50" s="72"/>
      <c r="C50" s="72"/>
    </row>
    <row r="51" spans="2:3" x14ac:dyDescent="0.25">
      <c r="B51" s="72"/>
      <c r="C51" s="72"/>
    </row>
  </sheetData>
  <mergeCells count="17">
    <mergeCell ref="A4:D4"/>
    <mergeCell ref="B39:E39"/>
    <mergeCell ref="B40:E40"/>
    <mergeCell ref="B41:E41"/>
    <mergeCell ref="B42:E42"/>
    <mergeCell ref="B9:D9"/>
    <mergeCell ref="F9:T9"/>
    <mergeCell ref="F26:S26"/>
    <mergeCell ref="B27:D27"/>
    <mergeCell ref="F27:T27"/>
    <mergeCell ref="B38:D38"/>
    <mergeCell ref="A6:E7"/>
    <mergeCell ref="F6:J6"/>
    <mergeCell ref="K6:T6"/>
    <mergeCell ref="F7:J7"/>
    <mergeCell ref="K7:O7"/>
    <mergeCell ref="P7:T7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9"/>
  <sheetViews>
    <sheetView zoomScaleNormal="100" workbookViewId="0">
      <selection activeCell="C22" sqref="C22"/>
    </sheetView>
  </sheetViews>
  <sheetFormatPr defaultColWidth="9.109375" defaultRowHeight="13.2" x14ac:dyDescent="0.25"/>
  <cols>
    <col min="1" max="1" width="4.6640625" style="1" customWidth="1"/>
    <col min="2" max="2" width="31.33203125" style="8" customWidth="1"/>
    <col min="3" max="3" width="7.44140625" style="25" customWidth="1"/>
    <col min="4" max="4" width="6.6640625" style="25" customWidth="1"/>
    <col min="5" max="5" width="7.6640625" style="19" customWidth="1"/>
    <col min="6" max="7" width="6.44140625" style="1" customWidth="1"/>
    <col min="8" max="8" width="6.44140625" style="27" customWidth="1"/>
    <col min="9" max="9" width="6.44140625" style="1" customWidth="1"/>
    <col min="10" max="12" width="6.44140625" style="27" customWidth="1"/>
    <col min="13" max="13" width="6.44140625" style="29" customWidth="1"/>
    <col min="14" max="15" width="6.44140625" style="1" customWidth="1"/>
    <col min="16" max="17" width="6.44140625" style="27" customWidth="1"/>
    <col min="18" max="19" width="6.44140625" style="1" customWidth="1"/>
    <col min="20" max="20" width="6.44140625" style="27" customWidth="1"/>
    <col min="21" max="16384" width="9.109375" style="1"/>
  </cols>
  <sheetData>
    <row r="1" spans="1:22" x14ac:dyDescent="0.25">
      <c r="A1" s="2" t="s">
        <v>77</v>
      </c>
      <c r="B1" s="21"/>
      <c r="C1" s="23"/>
      <c r="E1" s="1"/>
    </row>
    <row r="2" spans="1:22" ht="17.399999999999999" x14ac:dyDescent="0.3">
      <c r="A2" s="2" t="s">
        <v>103</v>
      </c>
      <c r="B2" s="21"/>
      <c r="C2" s="23"/>
      <c r="D2" s="13"/>
      <c r="E2" s="1"/>
      <c r="F2" s="3" t="s">
        <v>13</v>
      </c>
      <c r="I2" s="4" t="s">
        <v>104</v>
      </c>
      <c r="J2" s="1"/>
      <c r="K2" s="1"/>
      <c r="L2" s="1"/>
      <c r="M2" s="1"/>
      <c r="P2" s="1"/>
      <c r="Q2" s="1"/>
      <c r="S2" s="27"/>
      <c r="T2" s="7"/>
      <c r="V2" s="27"/>
    </row>
    <row r="3" spans="1:22" ht="17.399999999999999" x14ac:dyDescent="0.3">
      <c r="B3" s="22"/>
      <c r="C3" s="23"/>
      <c r="D3" s="13"/>
      <c r="E3" s="1"/>
      <c r="F3" s="3" t="s">
        <v>14</v>
      </c>
      <c r="I3" s="4" t="s">
        <v>91</v>
      </c>
      <c r="J3" s="3"/>
      <c r="K3" s="3"/>
      <c r="L3" s="3"/>
      <c r="M3" s="3"/>
      <c r="N3" s="3"/>
      <c r="O3" s="3"/>
      <c r="P3" s="1"/>
      <c r="Q3" s="1"/>
      <c r="R3" s="27"/>
      <c r="S3" s="27"/>
      <c r="T3" s="1"/>
      <c r="V3" s="27"/>
    </row>
    <row r="4" spans="1:22" ht="13.8" x14ac:dyDescent="0.25">
      <c r="A4" s="139" t="s">
        <v>129</v>
      </c>
      <c r="B4" s="139"/>
      <c r="C4" s="139"/>
      <c r="D4" s="139"/>
      <c r="E4" s="6"/>
      <c r="F4" s="56" t="s">
        <v>15</v>
      </c>
      <c r="I4" s="68" t="s">
        <v>30</v>
      </c>
      <c r="J4" s="3"/>
      <c r="K4" s="3"/>
      <c r="L4" s="68" t="s">
        <v>83</v>
      </c>
      <c r="M4" s="1"/>
      <c r="O4" s="7"/>
      <c r="P4" s="56"/>
      <c r="Q4" s="69"/>
      <c r="R4" s="56" t="s">
        <v>66</v>
      </c>
      <c r="T4" s="68" t="s">
        <v>110</v>
      </c>
      <c r="V4" s="27"/>
    </row>
    <row r="5" spans="1:22" x14ac:dyDescent="0.25">
      <c r="A5" s="5" t="s">
        <v>105</v>
      </c>
      <c r="B5" s="6"/>
      <c r="C5" s="24"/>
      <c r="D5" s="24"/>
      <c r="E5" s="6"/>
      <c r="I5" s="70" t="s">
        <v>68</v>
      </c>
      <c r="K5" s="1"/>
      <c r="M5" s="27"/>
      <c r="N5" s="27"/>
      <c r="O5" s="29"/>
      <c r="P5" s="1"/>
      <c r="Q5" s="1"/>
      <c r="R5" s="27"/>
      <c r="S5" s="27"/>
      <c r="T5" s="85"/>
      <c r="U5" s="85"/>
      <c r="V5" s="85"/>
    </row>
    <row r="6" spans="1:22" x14ac:dyDescent="0.25">
      <c r="A6" s="120" t="s">
        <v>112</v>
      </c>
      <c r="B6" s="121"/>
      <c r="C6" s="121"/>
      <c r="D6" s="121"/>
      <c r="E6" s="122"/>
      <c r="F6" s="126" t="s">
        <v>16</v>
      </c>
      <c r="G6" s="126"/>
      <c r="H6" s="126"/>
      <c r="I6" s="126"/>
      <c r="J6" s="126"/>
      <c r="K6" s="127" t="s">
        <v>17</v>
      </c>
      <c r="L6" s="127"/>
      <c r="M6" s="127"/>
      <c r="N6" s="127"/>
      <c r="O6" s="127"/>
      <c r="P6" s="127"/>
      <c r="Q6" s="127"/>
      <c r="R6" s="127"/>
      <c r="S6" s="127"/>
      <c r="T6" s="127"/>
    </row>
    <row r="7" spans="1:22" s="8" customFormat="1" x14ac:dyDescent="0.25">
      <c r="A7" s="123"/>
      <c r="B7" s="124"/>
      <c r="C7" s="124"/>
      <c r="D7" s="124"/>
      <c r="E7" s="125"/>
      <c r="F7" s="129" t="s">
        <v>18</v>
      </c>
      <c r="G7" s="129"/>
      <c r="H7" s="129"/>
      <c r="I7" s="129"/>
      <c r="J7" s="128"/>
      <c r="K7" s="127" t="s">
        <v>19</v>
      </c>
      <c r="L7" s="127"/>
      <c r="M7" s="127"/>
      <c r="N7" s="127"/>
      <c r="O7" s="128"/>
      <c r="P7" s="129" t="s">
        <v>20</v>
      </c>
      <c r="Q7" s="129"/>
      <c r="R7" s="129"/>
      <c r="S7" s="129"/>
      <c r="T7" s="128"/>
    </row>
    <row r="8" spans="1:22" s="8" customFormat="1" ht="20.399999999999999" x14ac:dyDescent="0.2">
      <c r="A8" s="32" t="s">
        <v>21</v>
      </c>
      <c r="B8" s="55" t="s">
        <v>0</v>
      </c>
      <c r="C8" s="33" t="s">
        <v>6</v>
      </c>
      <c r="D8" s="34" t="s">
        <v>11</v>
      </c>
      <c r="E8" s="33" t="s">
        <v>22</v>
      </c>
      <c r="F8" s="35" t="s">
        <v>2</v>
      </c>
      <c r="G8" s="35" t="s">
        <v>3</v>
      </c>
      <c r="H8" s="35" t="s">
        <v>4</v>
      </c>
      <c r="I8" s="35" t="s">
        <v>23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23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23</v>
      </c>
      <c r="T8" s="36" t="s">
        <v>1</v>
      </c>
    </row>
    <row r="9" spans="1:22" s="8" customFormat="1" x14ac:dyDescent="0.2">
      <c r="A9" s="37"/>
      <c r="B9" s="137" t="s">
        <v>24</v>
      </c>
      <c r="C9" s="137"/>
      <c r="D9" s="137"/>
      <c r="E9" s="37">
        <f>SUM(E10:E26)</f>
        <v>315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spans="1:22" s="8" customFormat="1" ht="10.199999999999999" x14ac:dyDescent="0.2">
      <c r="A10" s="38">
        <v>1</v>
      </c>
      <c r="B10" s="43" t="s">
        <v>57</v>
      </c>
      <c r="C10" s="39" t="s">
        <v>7</v>
      </c>
      <c r="D10" s="20" t="s">
        <v>12</v>
      </c>
      <c r="E10" s="39">
        <f t="shared" ref="E10:E26" si="0">SUM(F10:I10,K10:N10,P10:S10)</f>
        <v>18</v>
      </c>
      <c r="F10" s="41"/>
      <c r="G10" s="41">
        <v>18</v>
      </c>
      <c r="H10" s="41"/>
      <c r="I10" s="41"/>
      <c r="J10" s="40">
        <v>2</v>
      </c>
      <c r="K10" s="83"/>
      <c r="L10" s="83"/>
      <c r="M10" s="83"/>
      <c r="N10" s="83"/>
      <c r="O10" s="40"/>
      <c r="P10" s="41"/>
      <c r="Q10" s="41"/>
      <c r="R10" s="41"/>
      <c r="S10" s="41"/>
      <c r="T10" s="40"/>
    </row>
    <row r="11" spans="1:22" s="8" customFormat="1" ht="10.199999999999999" x14ac:dyDescent="0.2">
      <c r="A11" s="38">
        <v>2</v>
      </c>
      <c r="B11" s="43" t="s">
        <v>40</v>
      </c>
      <c r="C11" s="39" t="s">
        <v>127</v>
      </c>
      <c r="D11" s="20" t="s">
        <v>12</v>
      </c>
      <c r="E11" s="39">
        <f t="shared" si="0"/>
        <v>27</v>
      </c>
      <c r="F11" s="41"/>
      <c r="G11" s="41"/>
      <c r="H11" s="41"/>
      <c r="I11" s="41"/>
      <c r="J11" s="40"/>
      <c r="K11" s="83">
        <v>18</v>
      </c>
      <c r="L11" s="83">
        <v>9</v>
      </c>
      <c r="M11" s="83"/>
      <c r="N11" s="83"/>
      <c r="O11" s="40">
        <v>2</v>
      </c>
      <c r="P11" s="41"/>
      <c r="Q11" s="41"/>
      <c r="R11" s="41"/>
      <c r="S11" s="41"/>
      <c r="T11" s="40"/>
    </row>
    <row r="12" spans="1:22" s="8" customFormat="1" ht="10.199999999999999" x14ac:dyDescent="0.2">
      <c r="A12" s="38">
        <v>3</v>
      </c>
      <c r="B12" s="43" t="s">
        <v>41</v>
      </c>
      <c r="C12" s="39" t="s">
        <v>8</v>
      </c>
      <c r="D12" s="20" t="s">
        <v>12</v>
      </c>
      <c r="E12" s="39">
        <f t="shared" si="0"/>
        <v>27</v>
      </c>
      <c r="F12" s="41">
        <v>18</v>
      </c>
      <c r="G12" s="41"/>
      <c r="H12" s="41">
        <v>9</v>
      </c>
      <c r="I12" s="41"/>
      <c r="J12" s="40">
        <v>3</v>
      </c>
      <c r="K12" s="83"/>
      <c r="L12" s="83"/>
      <c r="M12" s="83"/>
      <c r="N12" s="83"/>
      <c r="O12" s="40"/>
      <c r="P12" s="41"/>
      <c r="Q12" s="41"/>
      <c r="R12" s="41"/>
      <c r="S12" s="41"/>
      <c r="T12" s="40"/>
    </row>
    <row r="13" spans="1:22" s="8" customFormat="1" ht="10.199999999999999" x14ac:dyDescent="0.2">
      <c r="A13" s="38">
        <v>4</v>
      </c>
      <c r="B13" s="43" t="s">
        <v>58</v>
      </c>
      <c r="C13" s="59" t="s">
        <v>114</v>
      </c>
      <c r="D13" s="20" t="s">
        <v>32</v>
      </c>
      <c r="E13" s="39">
        <f t="shared" si="0"/>
        <v>27</v>
      </c>
      <c r="F13" s="41">
        <v>18</v>
      </c>
      <c r="G13" s="41"/>
      <c r="H13" s="41">
        <v>9</v>
      </c>
      <c r="I13" s="41"/>
      <c r="J13" s="40">
        <v>3</v>
      </c>
      <c r="K13" s="83"/>
      <c r="L13" s="83"/>
      <c r="M13" s="83"/>
      <c r="N13" s="83"/>
      <c r="O13" s="40"/>
      <c r="P13" s="41"/>
      <c r="Q13" s="41"/>
      <c r="R13" s="41"/>
      <c r="S13" s="41"/>
      <c r="T13" s="40"/>
    </row>
    <row r="14" spans="1:22" s="8" customFormat="1" ht="20.399999999999999" x14ac:dyDescent="0.2">
      <c r="A14" s="38">
        <v>5</v>
      </c>
      <c r="B14" s="43" t="s">
        <v>43</v>
      </c>
      <c r="C14" s="59" t="s">
        <v>115</v>
      </c>
      <c r="D14" s="20" t="s">
        <v>32</v>
      </c>
      <c r="E14" s="39">
        <f t="shared" si="0"/>
        <v>27</v>
      </c>
      <c r="F14" s="41">
        <v>18</v>
      </c>
      <c r="G14" s="41"/>
      <c r="H14" s="41">
        <v>9</v>
      </c>
      <c r="I14" s="41"/>
      <c r="J14" s="40">
        <v>3</v>
      </c>
      <c r="K14" s="83"/>
      <c r="L14" s="83"/>
      <c r="M14" s="83"/>
      <c r="N14" s="83"/>
      <c r="O14" s="40"/>
      <c r="P14" s="41"/>
      <c r="Q14" s="41"/>
      <c r="R14" s="41"/>
      <c r="S14" s="41"/>
      <c r="T14" s="40"/>
    </row>
    <row r="15" spans="1:22" s="8" customFormat="1" ht="10.199999999999999" x14ac:dyDescent="0.2">
      <c r="A15" s="38">
        <v>6</v>
      </c>
      <c r="B15" s="43" t="s">
        <v>42</v>
      </c>
      <c r="C15" s="59" t="s">
        <v>114</v>
      </c>
      <c r="D15" s="20" t="s">
        <v>32</v>
      </c>
      <c r="E15" s="39">
        <f t="shared" si="0"/>
        <v>18</v>
      </c>
      <c r="F15" s="41">
        <v>9</v>
      </c>
      <c r="G15" s="41">
        <v>9</v>
      </c>
      <c r="H15" s="41"/>
      <c r="I15" s="41"/>
      <c r="J15" s="40">
        <v>2</v>
      </c>
      <c r="K15" s="83"/>
      <c r="L15" s="83"/>
      <c r="M15" s="83"/>
      <c r="N15" s="83"/>
      <c r="O15" s="40"/>
      <c r="P15" s="41"/>
      <c r="Q15" s="41"/>
      <c r="R15" s="41"/>
      <c r="S15" s="41"/>
      <c r="T15" s="40"/>
    </row>
    <row r="16" spans="1:22" s="8" customFormat="1" ht="10.199999999999999" x14ac:dyDescent="0.2">
      <c r="A16" s="38">
        <v>7</v>
      </c>
      <c r="B16" s="43" t="s">
        <v>44</v>
      </c>
      <c r="C16" s="59" t="s">
        <v>114</v>
      </c>
      <c r="D16" s="20" t="s">
        <v>12</v>
      </c>
      <c r="E16" s="39">
        <f t="shared" si="0"/>
        <v>27</v>
      </c>
      <c r="F16" s="41">
        <v>9</v>
      </c>
      <c r="G16" s="41">
        <v>18</v>
      </c>
      <c r="H16" s="41"/>
      <c r="I16" s="41"/>
      <c r="J16" s="40">
        <v>2</v>
      </c>
      <c r="K16" s="83"/>
      <c r="L16" s="83"/>
      <c r="M16" s="83"/>
      <c r="N16" s="83"/>
      <c r="O16" s="40"/>
      <c r="P16" s="41"/>
      <c r="Q16" s="41"/>
      <c r="R16" s="41"/>
      <c r="S16" s="41"/>
      <c r="T16" s="40"/>
    </row>
    <row r="17" spans="1:20" s="8" customFormat="1" ht="10.199999999999999" x14ac:dyDescent="0.2">
      <c r="A17" s="38">
        <v>8</v>
      </c>
      <c r="B17" s="43" t="s">
        <v>86</v>
      </c>
      <c r="C17" s="39" t="s">
        <v>127</v>
      </c>
      <c r="D17" s="20" t="s">
        <v>12</v>
      </c>
      <c r="E17" s="39">
        <f t="shared" si="0"/>
        <v>9</v>
      </c>
      <c r="F17" s="41">
        <v>9</v>
      </c>
      <c r="G17" s="41"/>
      <c r="H17" s="41"/>
      <c r="I17" s="41"/>
      <c r="J17" s="40">
        <v>1</v>
      </c>
      <c r="K17" s="83"/>
      <c r="L17" s="83"/>
      <c r="M17" s="83"/>
      <c r="N17" s="83"/>
      <c r="O17" s="40"/>
      <c r="P17" s="41"/>
      <c r="Q17" s="41"/>
      <c r="R17" s="41"/>
      <c r="S17" s="41"/>
      <c r="T17" s="40"/>
    </row>
    <row r="18" spans="1:20" s="8" customFormat="1" ht="10.199999999999999" x14ac:dyDescent="0.2">
      <c r="A18" s="38">
        <v>9</v>
      </c>
      <c r="B18" s="87" t="s">
        <v>64</v>
      </c>
      <c r="C18" s="39" t="s">
        <v>116</v>
      </c>
      <c r="D18" s="20" t="s">
        <v>12</v>
      </c>
      <c r="E18" s="39">
        <f t="shared" si="0"/>
        <v>27</v>
      </c>
      <c r="F18" s="41">
        <v>27</v>
      </c>
      <c r="G18" s="41"/>
      <c r="H18" s="41"/>
      <c r="I18" s="41"/>
      <c r="J18" s="40">
        <v>6</v>
      </c>
      <c r="K18" s="83"/>
      <c r="L18" s="83"/>
      <c r="M18" s="83"/>
      <c r="N18" s="83"/>
      <c r="O18" s="40"/>
      <c r="P18" s="41"/>
      <c r="Q18" s="41"/>
      <c r="R18" s="41"/>
      <c r="S18" s="41"/>
      <c r="T18" s="40"/>
    </row>
    <row r="19" spans="1:20" s="8" customFormat="1" ht="10.199999999999999" x14ac:dyDescent="0.2">
      <c r="A19" s="38">
        <v>10</v>
      </c>
      <c r="B19" s="43" t="s">
        <v>54</v>
      </c>
      <c r="C19" s="39" t="s">
        <v>116</v>
      </c>
      <c r="D19" s="20" t="s">
        <v>12</v>
      </c>
      <c r="E19" s="39">
        <f t="shared" si="0"/>
        <v>9</v>
      </c>
      <c r="F19" s="41"/>
      <c r="G19" s="41"/>
      <c r="H19" s="41">
        <v>9</v>
      </c>
      <c r="I19" s="41"/>
      <c r="J19" s="40">
        <v>2</v>
      </c>
      <c r="K19" s="83"/>
      <c r="L19" s="83"/>
      <c r="M19" s="83"/>
      <c r="N19" s="83"/>
      <c r="O19" s="40"/>
      <c r="P19" s="41"/>
      <c r="Q19" s="41"/>
      <c r="R19" s="41"/>
      <c r="S19" s="41"/>
      <c r="T19" s="40"/>
    </row>
    <row r="20" spans="1:20" s="8" customFormat="1" ht="10.199999999999999" x14ac:dyDescent="0.2">
      <c r="A20" s="38">
        <v>11</v>
      </c>
      <c r="B20" s="43" t="s">
        <v>59</v>
      </c>
      <c r="C20" s="39" t="s">
        <v>7</v>
      </c>
      <c r="D20" s="20" t="s">
        <v>12</v>
      </c>
      <c r="E20" s="39">
        <f t="shared" si="0"/>
        <v>27</v>
      </c>
      <c r="F20" s="41"/>
      <c r="G20" s="41"/>
      <c r="H20" s="41"/>
      <c r="I20" s="41"/>
      <c r="J20" s="40"/>
      <c r="K20" s="83"/>
      <c r="L20" s="83">
        <v>27</v>
      </c>
      <c r="M20" s="83"/>
      <c r="N20" s="83"/>
      <c r="O20" s="40">
        <v>2</v>
      </c>
      <c r="P20" s="41"/>
      <c r="Q20" s="41"/>
      <c r="R20" s="41"/>
      <c r="S20" s="41"/>
      <c r="T20" s="40"/>
    </row>
    <row r="21" spans="1:20" s="8" customFormat="1" ht="10.199999999999999" x14ac:dyDescent="0.2">
      <c r="A21" s="38">
        <v>12</v>
      </c>
      <c r="B21" s="43" t="s">
        <v>45</v>
      </c>
      <c r="C21" s="39" t="s">
        <v>114</v>
      </c>
      <c r="D21" s="20" t="s">
        <v>12</v>
      </c>
      <c r="E21" s="39">
        <f t="shared" si="0"/>
        <v>18</v>
      </c>
      <c r="F21" s="41"/>
      <c r="G21" s="41"/>
      <c r="H21" s="41"/>
      <c r="I21" s="41"/>
      <c r="J21" s="40"/>
      <c r="K21" s="83">
        <v>9</v>
      </c>
      <c r="L21" s="83"/>
      <c r="M21" s="83">
        <v>9</v>
      </c>
      <c r="N21" s="83"/>
      <c r="O21" s="40">
        <v>2</v>
      </c>
      <c r="P21" s="41"/>
      <c r="Q21" s="41"/>
      <c r="R21" s="41"/>
      <c r="S21" s="41"/>
      <c r="T21" s="40"/>
    </row>
    <row r="22" spans="1:20" s="8" customFormat="1" ht="10.199999999999999" x14ac:dyDescent="0.2">
      <c r="A22" s="38">
        <v>13</v>
      </c>
      <c r="B22" s="43" t="s">
        <v>46</v>
      </c>
      <c r="C22" s="39" t="s">
        <v>128</v>
      </c>
      <c r="D22" s="20" t="s">
        <v>12</v>
      </c>
      <c r="E22" s="39">
        <f t="shared" si="0"/>
        <v>9</v>
      </c>
      <c r="F22" s="41"/>
      <c r="G22" s="41"/>
      <c r="H22" s="41"/>
      <c r="I22" s="41"/>
      <c r="J22" s="40"/>
      <c r="K22" s="83">
        <v>9</v>
      </c>
      <c r="L22" s="83"/>
      <c r="M22" s="83"/>
      <c r="N22" s="83"/>
      <c r="O22" s="40">
        <v>1</v>
      </c>
      <c r="P22" s="41"/>
      <c r="Q22" s="41"/>
      <c r="R22" s="41"/>
      <c r="S22" s="41"/>
      <c r="T22" s="40"/>
    </row>
    <row r="23" spans="1:20" s="8" customFormat="1" ht="20.399999999999999" x14ac:dyDescent="0.2">
      <c r="A23" s="38">
        <v>14</v>
      </c>
      <c r="B23" s="87" t="s">
        <v>65</v>
      </c>
      <c r="C23" s="39" t="s">
        <v>116</v>
      </c>
      <c r="D23" s="20" t="s">
        <v>12</v>
      </c>
      <c r="E23" s="39">
        <f t="shared" si="0"/>
        <v>9</v>
      </c>
      <c r="F23" s="41"/>
      <c r="G23" s="41"/>
      <c r="H23" s="41"/>
      <c r="I23" s="41"/>
      <c r="J23" s="40"/>
      <c r="K23" s="83"/>
      <c r="L23" s="83">
        <v>9</v>
      </c>
      <c r="M23" s="83"/>
      <c r="N23" s="83"/>
      <c r="O23" s="40">
        <v>2</v>
      </c>
      <c r="P23" s="41"/>
      <c r="Q23" s="41"/>
      <c r="R23" s="41"/>
      <c r="S23" s="41"/>
      <c r="T23" s="40"/>
    </row>
    <row r="24" spans="1:20" s="8" customFormat="1" ht="10.199999999999999" x14ac:dyDescent="0.2">
      <c r="A24" s="38">
        <v>15</v>
      </c>
      <c r="B24" s="43" t="s">
        <v>55</v>
      </c>
      <c r="C24" s="39" t="s">
        <v>116</v>
      </c>
      <c r="D24" s="20" t="s">
        <v>12</v>
      </c>
      <c r="E24" s="39">
        <f t="shared" si="0"/>
        <v>18</v>
      </c>
      <c r="F24" s="41"/>
      <c r="G24" s="41"/>
      <c r="H24" s="41"/>
      <c r="I24" s="41"/>
      <c r="J24" s="40"/>
      <c r="K24" s="83"/>
      <c r="L24" s="83"/>
      <c r="M24" s="83">
        <v>18</v>
      </c>
      <c r="N24" s="83"/>
      <c r="O24" s="40">
        <v>4</v>
      </c>
      <c r="P24" s="41"/>
      <c r="Q24" s="41"/>
      <c r="R24" s="41"/>
      <c r="S24" s="41"/>
      <c r="T24" s="40"/>
    </row>
    <row r="25" spans="1:20" s="8" customFormat="1" ht="10.199999999999999" x14ac:dyDescent="0.2">
      <c r="A25" s="38">
        <v>16</v>
      </c>
      <c r="B25" s="43" t="s">
        <v>9</v>
      </c>
      <c r="C25" s="39" t="s">
        <v>116</v>
      </c>
      <c r="D25" s="20" t="s">
        <v>12</v>
      </c>
      <c r="E25" s="39">
        <f t="shared" si="0"/>
        <v>18</v>
      </c>
      <c r="F25" s="41"/>
      <c r="G25" s="41"/>
      <c r="H25" s="41"/>
      <c r="I25" s="41"/>
      <c r="J25" s="40"/>
      <c r="K25" s="83"/>
      <c r="L25" s="83"/>
      <c r="M25" s="83"/>
      <c r="N25" s="83"/>
      <c r="O25" s="40"/>
      <c r="P25" s="41"/>
      <c r="Q25" s="41"/>
      <c r="R25" s="41">
        <v>18</v>
      </c>
      <c r="S25" s="41"/>
      <c r="T25" s="40">
        <v>4</v>
      </c>
    </row>
    <row r="26" spans="1:20" s="8" customFormat="1" ht="13.2" customHeight="1" x14ac:dyDescent="0.2">
      <c r="A26" s="38">
        <v>17</v>
      </c>
      <c r="B26" s="43" t="s">
        <v>60</v>
      </c>
      <c r="C26" s="39" t="s">
        <v>116</v>
      </c>
      <c r="D26" s="39" t="s">
        <v>12</v>
      </c>
      <c r="E26" s="39">
        <f t="shared" si="0"/>
        <v>0</v>
      </c>
      <c r="F26" s="131" t="s">
        <v>25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40">
        <v>15</v>
      </c>
    </row>
    <row r="27" spans="1:20" s="8" customFormat="1" x14ac:dyDescent="0.2">
      <c r="A27" s="44"/>
      <c r="B27" s="132" t="s">
        <v>26</v>
      </c>
      <c r="C27" s="132"/>
      <c r="D27" s="132"/>
      <c r="E27" s="37">
        <f>SUM(E28:E44)</f>
        <v>288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</row>
    <row r="28" spans="1:20" s="8" customFormat="1" ht="10.199999999999999" x14ac:dyDescent="0.2">
      <c r="A28" s="38">
        <v>24</v>
      </c>
      <c r="B28" s="87" t="s">
        <v>51</v>
      </c>
      <c r="C28" s="59" t="s">
        <v>114</v>
      </c>
      <c r="D28" s="20" t="s">
        <v>32</v>
      </c>
      <c r="E28" s="39">
        <f>SUM(F28:I28,K28:N28,P28:S28)</f>
        <v>27</v>
      </c>
      <c r="F28" s="41">
        <v>9</v>
      </c>
      <c r="G28" s="41"/>
      <c r="H28" s="41">
        <v>18</v>
      </c>
      <c r="I28" s="41"/>
      <c r="J28" s="40">
        <v>4</v>
      </c>
      <c r="K28" s="83"/>
      <c r="L28" s="83"/>
      <c r="M28" s="42"/>
      <c r="N28" s="83"/>
      <c r="O28" s="40"/>
      <c r="P28" s="41"/>
      <c r="Q28" s="41"/>
      <c r="R28" s="41"/>
      <c r="S28" s="41"/>
      <c r="T28" s="40"/>
    </row>
    <row r="29" spans="1:20" s="8" customFormat="1" ht="10.199999999999999" x14ac:dyDescent="0.2">
      <c r="A29" s="38">
        <v>25</v>
      </c>
      <c r="B29" s="87" t="s">
        <v>92</v>
      </c>
      <c r="C29" s="59" t="s">
        <v>114</v>
      </c>
      <c r="D29" s="20" t="s">
        <v>12</v>
      </c>
      <c r="E29" s="39">
        <f t="shared" ref="E29:E44" si="1">SUM(F29:I29,K29:N29,P29:S29)</f>
        <v>9</v>
      </c>
      <c r="F29" s="41">
        <v>9</v>
      </c>
      <c r="G29" s="41"/>
      <c r="H29" s="41"/>
      <c r="I29" s="41"/>
      <c r="J29" s="40">
        <v>1</v>
      </c>
      <c r="K29" s="83"/>
      <c r="L29" s="83"/>
      <c r="M29" s="42"/>
      <c r="N29" s="83"/>
      <c r="O29" s="40"/>
      <c r="P29" s="41"/>
      <c r="Q29" s="41"/>
      <c r="R29" s="41"/>
      <c r="S29" s="41"/>
      <c r="T29" s="40"/>
    </row>
    <row r="30" spans="1:20" s="8" customFormat="1" ht="10.199999999999999" x14ac:dyDescent="0.2">
      <c r="A30" s="38">
        <v>26</v>
      </c>
      <c r="B30" s="87" t="s">
        <v>93</v>
      </c>
      <c r="C30" s="59" t="s">
        <v>114</v>
      </c>
      <c r="D30" s="20" t="s">
        <v>12</v>
      </c>
      <c r="E30" s="39">
        <f t="shared" si="1"/>
        <v>9</v>
      </c>
      <c r="F30" s="41">
        <v>9</v>
      </c>
      <c r="G30" s="41"/>
      <c r="H30" s="41"/>
      <c r="I30" s="41"/>
      <c r="J30" s="40">
        <v>1</v>
      </c>
      <c r="K30" s="30"/>
      <c r="L30" s="30"/>
      <c r="M30" s="30"/>
      <c r="N30" s="83"/>
      <c r="O30" s="40"/>
      <c r="P30" s="41"/>
      <c r="Q30" s="41"/>
      <c r="R30" s="41"/>
      <c r="S30" s="41"/>
      <c r="T30" s="40"/>
    </row>
    <row r="31" spans="1:20" s="8" customFormat="1" ht="10.199999999999999" x14ac:dyDescent="0.2">
      <c r="A31" s="38">
        <v>27</v>
      </c>
      <c r="B31" s="87" t="s">
        <v>94</v>
      </c>
      <c r="C31" s="59" t="s">
        <v>114</v>
      </c>
      <c r="D31" s="20" t="s">
        <v>50</v>
      </c>
      <c r="E31" s="39">
        <f t="shared" si="1"/>
        <v>36</v>
      </c>
      <c r="F31" s="41"/>
      <c r="G31" s="41"/>
      <c r="H31" s="41"/>
      <c r="I31" s="41"/>
      <c r="J31" s="40"/>
      <c r="K31" s="83">
        <v>18</v>
      </c>
      <c r="L31" s="83"/>
      <c r="M31" s="83">
        <v>18</v>
      </c>
      <c r="N31" s="83"/>
      <c r="O31" s="40">
        <v>4</v>
      </c>
      <c r="P31" s="41"/>
      <c r="Q31" s="41"/>
      <c r="R31" s="41"/>
      <c r="S31" s="41"/>
      <c r="T31" s="40"/>
    </row>
    <row r="32" spans="1:20" s="8" customFormat="1" ht="10.199999999999999" x14ac:dyDescent="0.2">
      <c r="A32" s="38">
        <v>28</v>
      </c>
      <c r="B32" s="87" t="s">
        <v>52</v>
      </c>
      <c r="C32" s="59" t="s">
        <v>114</v>
      </c>
      <c r="D32" s="20" t="s">
        <v>12</v>
      </c>
      <c r="E32" s="39">
        <f t="shared" si="1"/>
        <v>18</v>
      </c>
      <c r="F32" s="41"/>
      <c r="G32" s="41"/>
      <c r="H32" s="41"/>
      <c r="I32" s="41"/>
      <c r="J32" s="40"/>
      <c r="K32" s="83"/>
      <c r="L32" s="83">
        <v>18</v>
      </c>
      <c r="M32" s="83"/>
      <c r="N32" s="83"/>
      <c r="O32" s="40">
        <v>2</v>
      </c>
      <c r="P32" s="41"/>
      <c r="Q32" s="41"/>
      <c r="R32" s="41"/>
      <c r="S32" s="41"/>
      <c r="T32" s="40"/>
    </row>
    <row r="33" spans="1:20" s="8" customFormat="1" ht="10.199999999999999" x14ac:dyDescent="0.2">
      <c r="A33" s="38">
        <v>29</v>
      </c>
      <c r="B33" s="31" t="s">
        <v>70</v>
      </c>
      <c r="C33" s="39" t="s">
        <v>81</v>
      </c>
      <c r="D33" s="20" t="s">
        <v>12</v>
      </c>
      <c r="E33" s="39">
        <f t="shared" si="1"/>
        <v>9</v>
      </c>
      <c r="F33" s="41"/>
      <c r="G33" s="41"/>
      <c r="H33" s="41"/>
      <c r="I33" s="41"/>
      <c r="J33" s="40"/>
      <c r="K33" s="83">
        <v>9</v>
      </c>
      <c r="L33" s="83"/>
      <c r="M33" s="83"/>
      <c r="N33" s="83"/>
      <c r="O33" s="40">
        <v>1</v>
      </c>
      <c r="P33" s="41"/>
      <c r="Q33" s="41"/>
      <c r="R33" s="41"/>
      <c r="S33" s="41"/>
      <c r="T33" s="40"/>
    </row>
    <row r="34" spans="1:20" s="8" customFormat="1" ht="10.199999999999999" x14ac:dyDescent="0.2">
      <c r="A34" s="38">
        <v>30</v>
      </c>
      <c r="B34" s="87" t="s">
        <v>53</v>
      </c>
      <c r="C34" s="39" t="s">
        <v>81</v>
      </c>
      <c r="D34" s="20" t="s">
        <v>12</v>
      </c>
      <c r="E34" s="39">
        <f t="shared" si="1"/>
        <v>18</v>
      </c>
      <c r="F34" s="41"/>
      <c r="G34" s="41"/>
      <c r="H34" s="41"/>
      <c r="I34" s="41"/>
      <c r="J34" s="40"/>
      <c r="K34" s="83">
        <v>9</v>
      </c>
      <c r="L34" s="83">
        <v>9</v>
      </c>
      <c r="M34" s="83"/>
      <c r="N34" s="83"/>
      <c r="O34" s="40">
        <v>2</v>
      </c>
      <c r="P34" s="41"/>
      <c r="Q34" s="41"/>
      <c r="R34" s="41"/>
      <c r="S34" s="41"/>
      <c r="T34" s="40"/>
    </row>
    <row r="35" spans="1:20" s="8" customFormat="1" ht="10.199999999999999" x14ac:dyDescent="0.2">
      <c r="A35" s="38">
        <v>31</v>
      </c>
      <c r="B35" s="87" t="s">
        <v>80</v>
      </c>
      <c r="C35" s="59" t="s">
        <v>114</v>
      </c>
      <c r="D35" s="20" t="s">
        <v>50</v>
      </c>
      <c r="E35" s="39">
        <f t="shared" si="1"/>
        <v>18</v>
      </c>
      <c r="F35" s="41"/>
      <c r="G35" s="41"/>
      <c r="H35" s="41"/>
      <c r="I35" s="41"/>
      <c r="J35" s="40"/>
      <c r="K35" s="83">
        <v>9</v>
      </c>
      <c r="L35" s="83"/>
      <c r="M35" s="83">
        <v>9</v>
      </c>
      <c r="N35" s="83"/>
      <c r="O35" s="40">
        <v>3</v>
      </c>
      <c r="P35" s="41"/>
      <c r="Q35" s="41"/>
      <c r="R35" s="41"/>
      <c r="S35" s="41"/>
      <c r="T35" s="40"/>
    </row>
    <row r="36" spans="1:20" s="8" customFormat="1" ht="10.199999999999999" x14ac:dyDescent="0.2">
      <c r="A36" s="38">
        <v>32</v>
      </c>
      <c r="B36" s="87" t="s">
        <v>95</v>
      </c>
      <c r="C36" s="59" t="s">
        <v>114</v>
      </c>
      <c r="D36" s="20" t="s">
        <v>12</v>
      </c>
      <c r="E36" s="39">
        <f t="shared" si="1"/>
        <v>18</v>
      </c>
      <c r="F36" s="41"/>
      <c r="G36" s="41"/>
      <c r="H36" s="41"/>
      <c r="I36" s="41"/>
      <c r="J36" s="40"/>
      <c r="K36" s="83">
        <v>18</v>
      </c>
      <c r="L36" s="83"/>
      <c r="M36" s="83"/>
      <c r="N36" s="83"/>
      <c r="O36" s="40">
        <v>2</v>
      </c>
      <c r="P36" s="41"/>
      <c r="Q36" s="41"/>
      <c r="R36" s="41"/>
      <c r="S36" s="41"/>
      <c r="T36" s="40"/>
    </row>
    <row r="37" spans="1:20" s="8" customFormat="1" ht="10.199999999999999" x14ac:dyDescent="0.2">
      <c r="A37" s="38">
        <v>33</v>
      </c>
      <c r="B37" s="87" t="s">
        <v>96</v>
      </c>
      <c r="C37" s="59" t="s">
        <v>114</v>
      </c>
      <c r="D37" s="20" t="s">
        <v>12</v>
      </c>
      <c r="E37" s="39">
        <f t="shared" si="1"/>
        <v>9</v>
      </c>
      <c r="F37" s="41"/>
      <c r="G37" s="41"/>
      <c r="H37" s="41"/>
      <c r="I37" s="41"/>
      <c r="J37" s="40"/>
      <c r="K37" s="83">
        <v>9</v>
      </c>
      <c r="L37" s="83"/>
      <c r="M37" s="83"/>
      <c r="N37" s="83"/>
      <c r="O37" s="40">
        <v>1</v>
      </c>
      <c r="P37" s="41"/>
      <c r="Q37" s="41"/>
      <c r="R37" s="41"/>
      <c r="S37" s="41"/>
      <c r="T37" s="40"/>
    </row>
    <row r="38" spans="1:20" s="8" customFormat="1" ht="10.199999999999999" x14ac:dyDescent="0.2">
      <c r="A38" s="38">
        <v>34</v>
      </c>
      <c r="B38" s="87" t="s">
        <v>120</v>
      </c>
      <c r="C38" s="59" t="s">
        <v>114</v>
      </c>
      <c r="D38" s="20" t="s">
        <v>12</v>
      </c>
      <c r="E38" s="39">
        <f t="shared" si="1"/>
        <v>18</v>
      </c>
      <c r="F38" s="41"/>
      <c r="G38" s="41"/>
      <c r="H38" s="41"/>
      <c r="I38" s="41"/>
      <c r="J38" s="40"/>
      <c r="K38" s="83">
        <v>9</v>
      </c>
      <c r="L38" s="83">
        <v>9</v>
      </c>
      <c r="M38" s="83"/>
      <c r="N38" s="83"/>
      <c r="O38" s="40">
        <v>2</v>
      </c>
      <c r="P38" s="41"/>
      <c r="Q38" s="41"/>
      <c r="R38" s="41"/>
      <c r="S38" s="41"/>
      <c r="T38" s="40"/>
    </row>
    <row r="39" spans="1:20" s="8" customFormat="1" ht="10.199999999999999" x14ac:dyDescent="0.2">
      <c r="A39" s="38">
        <v>35</v>
      </c>
      <c r="B39" s="87" t="s">
        <v>97</v>
      </c>
      <c r="C39" s="59" t="s">
        <v>114</v>
      </c>
      <c r="D39" s="20" t="s">
        <v>12</v>
      </c>
      <c r="E39" s="39">
        <f t="shared" si="1"/>
        <v>9</v>
      </c>
      <c r="F39" s="41"/>
      <c r="G39" s="41"/>
      <c r="H39" s="41"/>
      <c r="I39" s="41"/>
      <c r="J39" s="40"/>
      <c r="K39" s="83"/>
      <c r="L39" s="83"/>
      <c r="M39" s="83"/>
      <c r="N39" s="83"/>
      <c r="O39" s="40"/>
      <c r="P39" s="41">
        <v>9</v>
      </c>
      <c r="Q39" s="41"/>
      <c r="R39" s="41"/>
      <c r="S39" s="41"/>
      <c r="T39" s="40">
        <v>1</v>
      </c>
    </row>
    <row r="40" spans="1:20" s="8" customFormat="1" ht="11.25" customHeight="1" x14ac:dyDescent="0.2">
      <c r="A40" s="38">
        <v>36</v>
      </c>
      <c r="B40" s="87" t="s">
        <v>82</v>
      </c>
      <c r="C40" s="59" t="s">
        <v>114</v>
      </c>
      <c r="D40" s="20" t="s">
        <v>12</v>
      </c>
      <c r="E40" s="39">
        <f t="shared" si="1"/>
        <v>9</v>
      </c>
      <c r="F40" s="41"/>
      <c r="G40" s="41"/>
      <c r="H40" s="41"/>
      <c r="I40" s="41"/>
      <c r="J40" s="40"/>
      <c r="K40" s="83"/>
      <c r="L40" s="83"/>
      <c r="M40" s="83"/>
      <c r="N40" s="83"/>
      <c r="O40" s="40"/>
      <c r="P40" s="41">
        <v>9</v>
      </c>
      <c r="Q40" s="41"/>
      <c r="R40" s="41"/>
      <c r="S40" s="41"/>
      <c r="T40" s="40">
        <v>1</v>
      </c>
    </row>
    <row r="41" spans="1:20" s="8" customFormat="1" ht="10.199999999999999" x14ac:dyDescent="0.2">
      <c r="A41" s="38">
        <v>37</v>
      </c>
      <c r="B41" s="87" t="s">
        <v>98</v>
      </c>
      <c r="C41" s="59" t="s">
        <v>114</v>
      </c>
      <c r="D41" s="20" t="s">
        <v>63</v>
      </c>
      <c r="E41" s="39">
        <f t="shared" si="1"/>
        <v>36</v>
      </c>
      <c r="F41" s="41"/>
      <c r="G41" s="41"/>
      <c r="H41" s="41"/>
      <c r="I41" s="41"/>
      <c r="J41" s="40"/>
      <c r="K41" s="83"/>
      <c r="L41" s="83"/>
      <c r="M41" s="83"/>
      <c r="N41" s="83"/>
      <c r="O41" s="40"/>
      <c r="P41" s="41">
        <v>18</v>
      </c>
      <c r="Q41" s="41"/>
      <c r="R41" s="41">
        <v>18</v>
      </c>
      <c r="S41" s="41"/>
      <c r="T41" s="40">
        <v>4</v>
      </c>
    </row>
    <row r="42" spans="1:20" s="8" customFormat="1" ht="10.199999999999999" x14ac:dyDescent="0.2">
      <c r="A42" s="38">
        <v>38</v>
      </c>
      <c r="B42" s="87" t="s">
        <v>99</v>
      </c>
      <c r="C42" s="59" t="s">
        <v>114</v>
      </c>
      <c r="D42" s="20" t="s">
        <v>12</v>
      </c>
      <c r="E42" s="39">
        <f t="shared" si="1"/>
        <v>18</v>
      </c>
      <c r="F42" s="41"/>
      <c r="G42" s="41"/>
      <c r="H42" s="41"/>
      <c r="I42" s="41"/>
      <c r="J42" s="40"/>
      <c r="K42" s="83"/>
      <c r="L42" s="83"/>
      <c r="M42" s="83"/>
      <c r="N42" s="83"/>
      <c r="O42" s="40"/>
      <c r="P42" s="41"/>
      <c r="Q42" s="41">
        <v>18</v>
      </c>
      <c r="R42" s="41"/>
      <c r="S42" s="41"/>
      <c r="T42" s="40">
        <v>2</v>
      </c>
    </row>
    <row r="43" spans="1:20" s="8" customFormat="1" ht="10.199999999999999" x14ac:dyDescent="0.2">
      <c r="A43" s="38">
        <v>39</v>
      </c>
      <c r="B43" s="87" t="s">
        <v>100</v>
      </c>
      <c r="C43" s="59" t="s">
        <v>114</v>
      </c>
      <c r="D43" s="20" t="s">
        <v>63</v>
      </c>
      <c r="E43" s="39">
        <f t="shared" si="1"/>
        <v>18</v>
      </c>
      <c r="F43" s="41"/>
      <c r="G43" s="41"/>
      <c r="H43" s="41"/>
      <c r="I43" s="41"/>
      <c r="J43" s="40"/>
      <c r="K43" s="83"/>
      <c r="L43" s="83"/>
      <c r="M43" s="83"/>
      <c r="N43" s="83"/>
      <c r="O43" s="40"/>
      <c r="P43" s="41">
        <v>9</v>
      </c>
      <c r="Q43" s="41">
        <v>9</v>
      </c>
      <c r="R43" s="41"/>
      <c r="S43" s="41"/>
      <c r="T43" s="40">
        <v>2</v>
      </c>
    </row>
    <row r="44" spans="1:20" s="8" customFormat="1" ht="11.25" customHeight="1" x14ac:dyDescent="0.2">
      <c r="A44" s="38">
        <v>40</v>
      </c>
      <c r="B44" s="87" t="s">
        <v>101</v>
      </c>
      <c r="C44" s="59" t="s">
        <v>114</v>
      </c>
      <c r="D44" s="20" t="s">
        <v>12</v>
      </c>
      <c r="E44" s="39">
        <f t="shared" si="1"/>
        <v>9</v>
      </c>
      <c r="F44" s="41"/>
      <c r="G44" s="41"/>
      <c r="H44" s="41"/>
      <c r="I44" s="41"/>
      <c r="J44" s="40"/>
      <c r="K44" s="83"/>
      <c r="L44" s="83"/>
      <c r="M44" s="83"/>
      <c r="N44" s="83"/>
      <c r="O44" s="40"/>
      <c r="P44" s="41">
        <v>9</v>
      </c>
      <c r="Q44" s="41"/>
      <c r="R44" s="41"/>
      <c r="S44" s="41"/>
      <c r="T44" s="40">
        <v>1</v>
      </c>
    </row>
    <row r="45" spans="1:20" s="8" customFormat="1" x14ac:dyDescent="0.25">
      <c r="A45" s="54"/>
      <c r="B45" s="132" t="s">
        <v>5</v>
      </c>
      <c r="C45" s="132"/>
      <c r="D45" s="134"/>
      <c r="E45" s="46">
        <f>E27+E9</f>
        <v>603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</row>
    <row r="46" spans="1:20" s="8" customFormat="1" ht="10.199999999999999" x14ac:dyDescent="0.2">
      <c r="A46" s="9"/>
      <c r="B46" s="135" t="s">
        <v>33</v>
      </c>
      <c r="C46" s="135"/>
      <c r="D46" s="136"/>
      <c r="E46" s="136"/>
      <c r="F46" s="48">
        <f t="shared" ref="F46:T46" si="2">SUM(F10:F44)</f>
        <v>135</v>
      </c>
      <c r="G46" s="48">
        <f t="shared" si="2"/>
        <v>45</v>
      </c>
      <c r="H46" s="48">
        <f t="shared" si="2"/>
        <v>54</v>
      </c>
      <c r="I46" s="48">
        <f t="shared" si="2"/>
        <v>0</v>
      </c>
      <c r="J46" s="48">
        <f t="shared" si="2"/>
        <v>30</v>
      </c>
      <c r="K46" s="48">
        <f t="shared" si="2"/>
        <v>117</v>
      </c>
      <c r="L46" s="48">
        <f t="shared" si="2"/>
        <v>81</v>
      </c>
      <c r="M46" s="48">
        <f t="shared" si="2"/>
        <v>54</v>
      </c>
      <c r="N46" s="48">
        <f t="shared" si="2"/>
        <v>0</v>
      </c>
      <c r="O46" s="48">
        <f t="shared" si="2"/>
        <v>30</v>
      </c>
      <c r="P46" s="48">
        <f t="shared" si="2"/>
        <v>54</v>
      </c>
      <c r="Q46" s="48">
        <f t="shared" si="2"/>
        <v>27</v>
      </c>
      <c r="R46" s="48">
        <f t="shared" si="2"/>
        <v>36</v>
      </c>
      <c r="S46" s="48">
        <f t="shared" si="2"/>
        <v>0</v>
      </c>
      <c r="T46" s="48">
        <f t="shared" si="2"/>
        <v>30</v>
      </c>
    </row>
    <row r="47" spans="1:20" s="8" customFormat="1" ht="10.199999999999999" x14ac:dyDescent="0.2">
      <c r="A47" s="10"/>
      <c r="B47" s="135" t="s">
        <v>27</v>
      </c>
      <c r="C47" s="135"/>
      <c r="D47" s="136"/>
      <c r="E47" s="136"/>
      <c r="F47" s="48">
        <f>COUNTIF($D10:$D44,"E2*")</f>
        <v>4</v>
      </c>
      <c r="G47" s="48"/>
      <c r="H47" s="48"/>
      <c r="I47" s="48"/>
      <c r="J47" s="48"/>
      <c r="K47" s="48">
        <f>COUNTIF($D10:$D44,"E3*")</f>
        <v>2</v>
      </c>
      <c r="L47" s="48"/>
      <c r="M47" s="49"/>
      <c r="N47" s="48"/>
      <c r="O47" s="48"/>
      <c r="P47" s="48">
        <f>COUNTIF($D10:$D44,"E4*")</f>
        <v>2</v>
      </c>
      <c r="Q47" s="48"/>
      <c r="R47" s="48"/>
      <c r="S47" s="48"/>
      <c r="T47" s="48"/>
    </row>
    <row r="48" spans="1:20" x14ac:dyDescent="0.25">
      <c r="A48" s="9"/>
      <c r="B48" s="135" t="s">
        <v>28</v>
      </c>
      <c r="C48" s="135"/>
      <c r="D48" s="136"/>
      <c r="E48" s="136"/>
      <c r="F48" s="48">
        <f>SUM(F46:I46)</f>
        <v>234</v>
      </c>
      <c r="G48" s="48"/>
      <c r="H48" s="48"/>
      <c r="I48" s="48"/>
      <c r="J48" s="48"/>
      <c r="K48" s="48">
        <f>SUM(K46:N46)</f>
        <v>252</v>
      </c>
      <c r="L48" s="48"/>
      <c r="M48" s="49"/>
      <c r="N48" s="48"/>
      <c r="O48" s="48"/>
      <c r="P48" s="48">
        <f>SUM(P46:S46)</f>
        <v>117</v>
      </c>
      <c r="Q48" s="48"/>
      <c r="R48" s="48"/>
      <c r="S48" s="48"/>
      <c r="T48" s="48"/>
    </row>
    <row r="49" spans="1:22" x14ac:dyDescent="0.25">
      <c r="A49" s="11"/>
      <c r="B49" s="135" t="s">
        <v>69</v>
      </c>
      <c r="C49" s="135"/>
      <c r="D49" s="135"/>
      <c r="E49" s="135"/>
      <c r="F49" s="48">
        <f>J46+O46+T46</f>
        <v>90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2" x14ac:dyDescent="0.25">
      <c r="A50" s="8"/>
      <c r="E50" s="13"/>
      <c r="F50" s="8"/>
      <c r="G50" s="8"/>
      <c r="H50" s="25"/>
      <c r="I50" s="8"/>
      <c r="J50" s="25"/>
      <c r="K50" s="14" t="s">
        <v>29</v>
      </c>
      <c r="L50" s="25"/>
      <c r="M50" s="28"/>
      <c r="N50" s="14"/>
      <c r="O50" s="8"/>
      <c r="P50" s="25"/>
      <c r="Q50" s="25"/>
      <c r="R50" s="8"/>
      <c r="S50" s="8"/>
      <c r="T50" s="25"/>
    </row>
    <row r="51" spans="1:22" s="8" customFormat="1" x14ac:dyDescent="0.25">
      <c r="A51" s="15"/>
      <c r="B51" s="15"/>
      <c r="C51" s="26"/>
      <c r="D51" s="26"/>
      <c r="E51" s="16"/>
      <c r="F51" s="15"/>
      <c r="G51" s="15"/>
      <c r="H51" s="26"/>
      <c r="I51" s="15"/>
      <c r="J51" s="26"/>
      <c r="K51" s="17" t="s">
        <v>84</v>
      </c>
      <c r="L51" s="26"/>
      <c r="M51" s="29"/>
      <c r="N51" s="17"/>
      <c r="O51" s="1"/>
      <c r="P51" s="27"/>
      <c r="Q51" s="27"/>
      <c r="R51" s="1"/>
      <c r="S51" s="1"/>
      <c r="T51" s="27"/>
    </row>
    <row r="52" spans="1:22" s="8" customFormat="1" x14ac:dyDescent="0.25">
      <c r="A52" s="15"/>
      <c r="B52" s="15"/>
      <c r="C52" s="26"/>
      <c r="D52" s="26"/>
      <c r="E52" s="16"/>
      <c r="F52" s="15"/>
      <c r="G52" s="15"/>
      <c r="H52" s="26"/>
      <c r="I52" s="15"/>
      <c r="J52" s="26"/>
      <c r="K52" s="26"/>
      <c r="L52" s="26"/>
      <c r="M52" s="29"/>
      <c r="N52" s="17"/>
      <c r="O52" s="1"/>
      <c r="P52" s="27"/>
      <c r="Q52" s="27"/>
      <c r="R52" s="1"/>
      <c r="S52" s="1"/>
      <c r="T52" s="27"/>
    </row>
    <row r="53" spans="1:22" s="8" customFormat="1" x14ac:dyDescent="0.25">
      <c r="A53" s="15"/>
      <c r="B53" s="15"/>
      <c r="C53" s="26"/>
      <c r="D53" s="26"/>
      <c r="E53" s="16"/>
      <c r="F53" s="15"/>
      <c r="G53" s="15"/>
      <c r="H53" s="26"/>
      <c r="I53" s="15"/>
      <c r="J53" s="26"/>
      <c r="K53" s="26"/>
      <c r="L53" s="26"/>
      <c r="M53" s="29"/>
      <c r="N53" s="17"/>
      <c r="O53" s="1"/>
      <c r="P53" s="27"/>
      <c r="Q53" s="27"/>
      <c r="R53" s="1"/>
      <c r="S53" s="1"/>
      <c r="T53" s="27"/>
      <c r="U53" s="18"/>
      <c r="V53" s="18"/>
    </row>
    <row r="54" spans="1:22" s="8" customFormat="1" ht="10.199999999999999" x14ac:dyDescent="0.2">
      <c r="C54" s="25"/>
      <c r="D54" s="25"/>
      <c r="E54" s="13"/>
      <c r="H54" s="25"/>
      <c r="J54" s="25"/>
      <c r="K54" s="25"/>
      <c r="L54" s="25"/>
      <c r="M54" s="28"/>
      <c r="N54" s="17"/>
      <c r="P54" s="25"/>
      <c r="Q54" s="25"/>
      <c r="T54" s="25"/>
    </row>
    <row r="56" spans="1:22" x14ac:dyDescent="0.25">
      <c r="B56" s="71"/>
      <c r="C56" s="1"/>
    </row>
    <row r="57" spans="1:22" x14ac:dyDescent="0.25">
      <c r="B57" s="72"/>
      <c r="C57" s="72"/>
    </row>
    <row r="58" spans="1:22" x14ac:dyDescent="0.25">
      <c r="B58" s="72"/>
      <c r="C58" s="72"/>
    </row>
    <row r="59" spans="1:22" x14ac:dyDescent="0.25">
      <c r="B59" s="72"/>
      <c r="C59" s="72"/>
    </row>
  </sheetData>
  <mergeCells count="18">
    <mergeCell ref="A4:D4"/>
    <mergeCell ref="B46:E46"/>
    <mergeCell ref="B47:E47"/>
    <mergeCell ref="B48:E48"/>
    <mergeCell ref="B49:E49"/>
    <mergeCell ref="B9:D9"/>
    <mergeCell ref="F9:T9"/>
    <mergeCell ref="F26:S26"/>
    <mergeCell ref="B27:D27"/>
    <mergeCell ref="F27:T27"/>
    <mergeCell ref="B45:D45"/>
    <mergeCell ref="F45:T45"/>
    <mergeCell ref="A6:E7"/>
    <mergeCell ref="F6:J6"/>
    <mergeCell ref="K6:T6"/>
    <mergeCell ref="F7:J7"/>
    <mergeCell ref="K7:O7"/>
    <mergeCell ref="P7:T7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Normal="100" workbookViewId="0">
      <selection activeCell="C30" sqref="C30"/>
    </sheetView>
  </sheetViews>
  <sheetFormatPr defaultColWidth="9.109375" defaultRowHeight="13.2" x14ac:dyDescent="0.25"/>
  <cols>
    <col min="1" max="1" width="4.6640625" style="1" customWidth="1"/>
    <col min="2" max="2" width="31.33203125" style="1" customWidth="1"/>
    <col min="3" max="3" width="7.44140625" style="1" customWidth="1"/>
    <col min="4" max="4" width="6.6640625" style="1" customWidth="1"/>
    <col min="5" max="5" width="7.6640625" style="19" customWidth="1"/>
    <col min="6" max="20" width="6.44140625" style="1" customWidth="1"/>
    <col min="21" max="16384" width="9.109375" style="1"/>
  </cols>
  <sheetData>
    <row r="1" spans="1:22" x14ac:dyDescent="0.25">
      <c r="A1" s="2" t="s">
        <v>77</v>
      </c>
      <c r="B1" s="2"/>
      <c r="C1" s="2"/>
      <c r="E1" s="1"/>
    </row>
    <row r="2" spans="1:22" ht="17.399999999999999" x14ac:dyDescent="0.3">
      <c r="A2" s="2" t="s">
        <v>103</v>
      </c>
      <c r="B2" s="21"/>
      <c r="C2" s="2"/>
      <c r="D2" s="2"/>
      <c r="E2" s="1"/>
      <c r="F2" s="3" t="s">
        <v>13</v>
      </c>
      <c r="I2" s="4" t="s">
        <v>104</v>
      </c>
    </row>
    <row r="3" spans="1:22" ht="17.399999999999999" x14ac:dyDescent="0.3">
      <c r="B3" s="56"/>
      <c r="C3" s="57"/>
      <c r="D3" s="2"/>
      <c r="E3" s="1"/>
      <c r="F3" s="3" t="s">
        <v>14</v>
      </c>
      <c r="I3" s="4" t="s">
        <v>71</v>
      </c>
      <c r="J3" s="3"/>
      <c r="K3" s="3"/>
      <c r="L3" s="3"/>
      <c r="M3" s="3"/>
      <c r="N3" s="3"/>
      <c r="O3" s="3"/>
      <c r="R3" s="56"/>
      <c r="S3" s="56"/>
    </row>
    <row r="4" spans="1:22" ht="13.8" x14ac:dyDescent="0.25">
      <c r="A4" s="139" t="s">
        <v>130</v>
      </c>
      <c r="B4" s="139"/>
      <c r="C4" s="139"/>
      <c r="D4" s="139"/>
      <c r="E4" s="6"/>
      <c r="F4" s="56" t="s">
        <v>15</v>
      </c>
      <c r="I4" s="68" t="s">
        <v>30</v>
      </c>
      <c r="J4" s="3"/>
      <c r="K4" s="3"/>
      <c r="L4" s="68" t="s">
        <v>83</v>
      </c>
      <c r="O4" s="7"/>
      <c r="P4" s="56"/>
      <c r="Q4" s="69"/>
      <c r="R4" s="56" t="s">
        <v>66</v>
      </c>
      <c r="T4" s="68" t="s">
        <v>110</v>
      </c>
    </row>
    <row r="5" spans="1:22" x14ac:dyDescent="0.25">
      <c r="A5" s="5" t="s">
        <v>105</v>
      </c>
      <c r="B5" s="58"/>
      <c r="C5" s="58"/>
      <c r="D5" s="58"/>
      <c r="E5" s="6"/>
      <c r="I5" s="70" t="s">
        <v>68</v>
      </c>
      <c r="T5" s="73"/>
      <c r="U5" s="73"/>
      <c r="V5" s="73"/>
    </row>
    <row r="6" spans="1:22" x14ac:dyDescent="0.25">
      <c r="A6" s="120" t="s">
        <v>113</v>
      </c>
      <c r="B6" s="121"/>
      <c r="C6" s="121"/>
      <c r="D6" s="121"/>
      <c r="E6" s="122"/>
      <c r="F6" s="126" t="s">
        <v>16</v>
      </c>
      <c r="G6" s="126"/>
      <c r="H6" s="126"/>
      <c r="I6" s="126"/>
      <c r="J6" s="126"/>
      <c r="K6" s="127" t="s">
        <v>17</v>
      </c>
      <c r="L6" s="127"/>
      <c r="M6" s="127"/>
      <c r="N6" s="127"/>
      <c r="O6" s="127"/>
      <c r="P6" s="127"/>
      <c r="Q6" s="127"/>
      <c r="R6" s="127"/>
      <c r="S6" s="127"/>
      <c r="T6" s="127"/>
    </row>
    <row r="7" spans="1:22" s="8" customFormat="1" x14ac:dyDescent="0.25">
      <c r="A7" s="123"/>
      <c r="B7" s="124"/>
      <c r="C7" s="124"/>
      <c r="D7" s="124"/>
      <c r="E7" s="125"/>
      <c r="F7" s="129" t="s">
        <v>18</v>
      </c>
      <c r="G7" s="129"/>
      <c r="H7" s="129"/>
      <c r="I7" s="129"/>
      <c r="J7" s="128"/>
      <c r="K7" s="127" t="s">
        <v>19</v>
      </c>
      <c r="L7" s="127"/>
      <c r="M7" s="127"/>
      <c r="N7" s="127"/>
      <c r="O7" s="128"/>
      <c r="P7" s="129" t="s">
        <v>20</v>
      </c>
      <c r="Q7" s="129"/>
      <c r="R7" s="129"/>
      <c r="S7" s="129"/>
      <c r="T7" s="128"/>
    </row>
    <row r="8" spans="1:22" s="8" customFormat="1" ht="20.399999999999999" x14ac:dyDescent="0.2">
      <c r="A8" s="32" t="s">
        <v>21</v>
      </c>
      <c r="B8" s="55" t="s">
        <v>0</v>
      </c>
      <c r="C8" s="33" t="s">
        <v>6</v>
      </c>
      <c r="D8" s="33" t="s">
        <v>11</v>
      </c>
      <c r="E8" s="33" t="s">
        <v>22</v>
      </c>
      <c r="F8" s="35" t="s">
        <v>2</v>
      </c>
      <c r="G8" s="35" t="s">
        <v>3</v>
      </c>
      <c r="H8" s="35" t="s">
        <v>4</v>
      </c>
      <c r="I8" s="35" t="s">
        <v>23</v>
      </c>
      <c r="J8" s="36" t="s">
        <v>1</v>
      </c>
      <c r="K8" s="35" t="s">
        <v>2</v>
      </c>
      <c r="L8" s="35" t="s">
        <v>3</v>
      </c>
      <c r="M8" s="35" t="s">
        <v>4</v>
      </c>
      <c r="N8" s="35" t="s">
        <v>23</v>
      </c>
      <c r="O8" s="36" t="s">
        <v>1</v>
      </c>
      <c r="P8" s="35" t="s">
        <v>2</v>
      </c>
      <c r="Q8" s="35" t="s">
        <v>3</v>
      </c>
      <c r="R8" s="35" t="s">
        <v>4</v>
      </c>
      <c r="S8" s="35" t="s">
        <v>23</v>
      </c>
      <c r="T8" s="36" t="s">
        <v>1</v>
      </c>
    </row>
    <row r="9" spans="1:22" s="8" customFormat="1" x14ac:dyDescent="0.2">
      <c r="A9" s="37"/>
      <c r="B9" s="137" t="s">
        <v>24</v>
      </c>
      <c r="C9" s="137"/>
      <c r="D9" s="137"/>
      <c r="E9" s="37">
        <f>SUM(E10:E26)</f>
        <v>315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spans="1:22" s="8" customFormat="1" ht="10.199999999999999" x14ac:dyDescent="0.2">
      <c r="A10" s="38">
        <v>1</v>
      </c>
      <c r="B10" s="43" t="s">
        <v>57</v>
      </c>
      <c r="C10" s="39" t="s">
        <v>7</v>
      </c>
      <c r="D10" s="20" t="s">
        <v>12</v>
      </c>
      <c r="E10" s="39">
        <f t="shared" ref="E10:E26" si="0">SUM(F10:I10,K10:N10,P10:S10)</f>
        <v>18</v>
      </c>
      <c r="F10" s="41"/>
      <c r="G10" s="41">
        <v>18</v>
      </c>
      <c r="H10" s="41"/>
      <c r="I10" s="41"/>
      <c r="J10" s="40">
        <v>2</v>
      </c>
      <c r="K10" s="118"/>
      <c r="L10" s="118"/>
      <c r="M10" s="118"/>
      <c r="N10" s="118"/>
      <c r="O10" s="40"/>
      <c r="P10" s="41"/>
      <c r="Q10" s="41"/>
      <c r="R10" s="41"/>
      <c r="S10" s="41"/>
      <c r="T10" s="40"/>
    </row>
    <row r="11" spans="1:22" s="8" customFormat="1" ht="10.199999999999999" x14ac:dyDescent="0.2">
      <c r="A11" s="38">
        <v>2</v>
      </c>
      <c r="B11" s="43" t="s">
        <v>40</v>
      </c>
      <c r="C11" s="39" t="s">
        <v>81</v>
      </c>
      <c r="D11" s="20" t="s">
        <v>12</v>
      </c>
      <c r="E11" s="39">
        <f t="shared" si="0"/>
        <v>27</v>
      </c>
      <c r="F11" s="41"/>
      <c r="G11" s="41"/>
      <c r="H11" s="41"/>
      <c r="I11" s="41"/>
      <c r="J11" s="40"/>
      <c r="K11" s="118">
        <v>18</v>
      </c>
      <c r="L11" s="118">
        <v>9</v>
      </c>
      <c r="M11" s="118"/>
      <c r="N11" s="118"/>
      <c r="O11" s="40">
        <v>2</v>
      </c>
      <c r="P11" s="41"/>
      <c r="Q11" s="41"/>
      <c r="R11" s="41"/>
      <c r="S11" s="41"/>
      <c r="T11" s="40"/>
    </row>
    <row r="12" spans="1:22" s="8" customFormat="1" ht="10.199999999999999" x14ac:dyDescent="0.2">
      <c r="A12" s="38">
        <v>3</v>
      </c>
      <c r="B12" s="43" t="s">
        <v>41</v>
      </c>
      <c r="C12" s="39" t="s">
        <v>8</v>
      </c>
      <c r="D12" s="20" t="s">
        <v>12</v>
      </c>
      <c r="E12" s="39">
        <f t="shared" si="0"/>
        <v>27</v>
      </c>
      <c r="F12" s="41">
        <v>18</v>
      </c>
      <c r="G12" s="41"/>
      <c r="H12" s="41">
        <v>9</v>
      </c>
      <c r="I12" s="41"/>
      <c r="J12" s="40">
        <v>3</v>
      </c>
      <c r="K12" s="118"/>
      <c r="L12" s="118"/>
      <c r="M12" s="118"/>
      <c r="N12" s="118"/>
      <c r="O12" s="40"/>
      <c r="P12" s="41"/>
      <c r="Q12" s="41"/>
      <c r="R12" s="41"/>
      <c r="S12" s="41"/>
      <c r="T12" s="40"/>
    </row>
    <row r="13" spans="1:22" s="8" customFormat="1" ht="10.199999999999999" x14ac:dyDescent="0.2">
      <c r="A13" s="38">
        <v>4</v>
      </c>
      <c r="B13" s="43" t="s">
        <v>58</v>
      </c>
      <c r="C13" s="59" t="s">
        <v>114</v>
      </c>
      <c r="D13" s="20" t="s">
        <v>32</v>
      </c>
      <c r="E13" s="39">
        <f t="shared" si="0"/>
        <v>27</v>
      </c>
      <c r="F13" s="41">
        <v>18</v>
      </c>
      <c r="G13" s="41"/>
      <c r="H13" s="41">
        <v>9</v>
      </c>
      <c r="I13" s="41"/>
      <c r="J13" s="40">
        <v>3</v>
      </c>
      <c r="K13" s="118"/>
      <c r="L13" s="118"/>
      <c r="M13" s="118"/>
      <c r="N13" s="118"/>
      <c r="O13" s="40"/>
      <c r="P13" s="41"/>
      <c r="Q13" s="41"/>
      <c r="R13" s="41"/>
      <c r="S13" s="41"/>
      <c r="T13" s="40"/>
    </row>
    <row r="14" spans="1:22" s="8" customFormat="1" ht="20.399999999999999" x14ac:dyDescent="0.2">
      <c r="A14" s="38">
        <v>5</v>
      </c>
      <c r="B14" s="43" t="s">
        <v>43</v>
      </c>
      <c r="C14" s="59" t="s">
        <v>115</v>
      </c>
      <c r="D14" s="20" t="s">
        <v>32</v>
      </c>
      <c r="E14" s="39">
        <f t="shared" si="0"/>
        <v>27</v>
      </c>
      <c r="F14" s="41">
        <v>18</v>
      </c>
      <c r="G14" s="41"/>
      <c r="H14" s="41">
        <v>9</v>
      </c>
      <c r="I14" s="41"/>
      <c r="J14" s="40">
        <v>3</v>
      </c>
      <c r="K14" s="118"/>
      <c r="L14" s="118"/>
      <c r="M14" s="118"/>
      <c r="N14" s="118"/>
      <c r="O14" s="40"/>
      <c r="P14" s="41"/>
      <c r="Q14" s="41"/>
      <c r="R14" s="41"/>
      <c r="S14" s="41"/>
      <c r="T14" s="40"/>
    </row>
    <row r="15" spans="1:22" s="8" customFormat="1" ht="10.199999999999999" x14ac:dyDescent="0.2">
      <c r="A15" s="38">
        <v>6</v>
      </c>
      <c r="B15" s="43" t="s">
        <v>42</v>
      </c>
      <c r="C15" s="59" t="s">
        <v>114</v>
      </c>
      <c r="D15" s="20" t="s">
        <v>32</v>
      </c>
      <c r="E15" s="39">
        <f t="shared" si="0"/>
        <v>18</v>
      </c>
      <c r="F15" s="41">
        <v>9</v>
      </c>
      <c r="G15" s="41">
        <v>9</v>
      </c>
      <c r="H15" s="41"/>
      <c r="I15" s="41"/>
      <c r="J15" s="40">
        <v>2</v>
      </c>
      <c r="K15" s="118"/>
      <c r="L15" s="118"/>
      <c r="M15" s="118"/>
      <c r="N15" s="118"/>
      <c r="O15" s="40"/>
      <c r="P15" s="41"/>
      <c r="Q15" s="41"/>
      <c r="R15" s="41"/>
      <c r="S15" s="41"/>
      <c r="T15" s="40"/>
    </row>
    <row r="16" spans="1:22" s="8" customFormat="1" ht="10.199999999999999" x14ac:dyDescent="0.2">
      <c r="A16" s="38">
        <v>7</v>
      </c>
      <c r="B16" s="43" t="s">
        <v>44</v>
      </c>
      <c r="C16" s="59" t="s">
        <v>114</v>
      </c>
      <c r="D16" s="20" t="s">
        <v>12</v>
      </c>
      <c r="E16" s="39">
        <f t="shared" si="0"/>
        <v>27</v>
      </c>
      <c r="F16" s="41">
        <v>9</v>
      </c>
      <c r="G16" s="41">
        <v>18</v>
      </c>
      <c r="H16" s="41"/>
      <c r="I16" s="41"/>
      <c r="J16" s="40">
        <v>2</v>
      </c>
      <c r="K16" s="118"/>
      <c r="L16" s="118"/>
      <c r="M16" s="118"/>
      <c r="N16" s="118"/>
      <c r="O16" s="40"/>
      <c r="P16" s="41"/>
      <c r="Q16" s="41"/>
      <c r="R16" s="41"/>
      <c r="S16" s="41"/>
      <c r="T16" s="40"/>
    </row>
    <row r="17" spans="1:20" s="8" customFormat="1" ht="10.199999999999999" x14ac:dyDescent="0.2">
      <c r="A17" s="38">
        <v>8</v>
      </c>
      <c r="B17" s="43" t="s">
        <v>86</v>
      </c>
      <c r="C17" s="39" t="s">
        <v>81</v>
      </c>
      <c r="D17" s="20" t="s">
        <v>12</v>
      </c>
      <c r="E17" s="39">
        <f t="shared" si="0"/>
        <v>9</v>
      </c>
      <c r="F17" s="41">
        <v>9</v>
      </c>
      <c r="G17" s="41"/>
      <c r="H17" s="41"/>
      <c r="I17" s="41"/>
      <c r="J17" s="40">
        <v>1</v>
      </c>
      <c r="K17" s="118"/>
      <c r="L17" s="118"/>
      <c r="M17" s="118"/>
      <c r="N17" s="118"/>
      <c r="O17" s="40"/>
      <c r="P17" s="41"/>
      <c r="Q17" s="41"/>
      <c r="R17" s="41"/>
      <c r="S17" s="41"/>
      <c r="T17" s="40"/>
    </row>
    <row r="18" spans="1:20" s="8" customFormat="1" ht="10.199999999999999" x14ac:dyDescent="0.2">
      <c r="A18" s="38">
        <v>9</v>
      </c>
      <c r="B18" s="67" t="s">
        <v>64</v>
      </c>
      <c r="C18" s="39" t="s">
        <v>116</v>
      </c>
      <c r="D18" s="20" t="s">
        <v>12</v>
      </c>
      <c r="E18" s="39">
        <f t="shared" si="0"/>
        <v>27</v>
      </c>
      <c r="F18" s="41">
        <v>27</v>
      </c>
      <c r="G18" s="41"/>
      <c r="H18" s="41"/>
      <c r="I18" s="41"/>
      <c r="J18" s="40">
        <v>6</v>
      </c>
      <c r="K18" s="118"/>
      <c r="L18" s="118"/>
      <c r="M18" s="118"/>
      <c r="N18" s="118"/>
      <c r="O18" s="40"/>
      <c r="P18" s="41"/>
      <c r="Q18" s="41"/>
      <c r="R18" s="41"/>
      <c r="S18" s="41"/>
      <c r="T18" s="40"/>
    </row>
    <row r="19" spans="1:20" s="8" customFormat="1" ht="10.199999999999999" x14ac:dyDescent="0.2">
      <c r="A19" s="38">
        <v>10</v>
      </c>
      <c r="B19" s="43" t="s">
        <v>54</v>
      </c>
      <c r="C19" s="39" t="s">
        <v>116</v>
      </c>
      <c r="D19" s="20" t="s">
        <v>12</v>
      </c>
      <c r="E19" s="39">
        <f t="shared" si="0"/>
        <v>9</v>
      </c>
      <c r="F19" s="41"/>
      <c r="G19" s="41"/>
      <c r="H19" s="41">
        <v>9</v>
      </c>
      <c r="I19" s="41"/>
      <c r="J19" s="40">
        <v>2</v>
      </c>
      <c r="K19" s="118"/>
      <c r="L19" s="118"/>
      <c r="M19" s="118"/>
      <c r="N19" s="118"/>
      <c r="O19" s="40"/>
      <c r="P19" s="41"/>
      <c r="Q19" s="41"/>
      <c r="R19" s="41"/>
      <c r="S19" s="41"/>
      <c r="T19" s="40"/>
    </row>
    <row r="20" spans="1:20" s="8" customFormat="1" ht="10.199999999999999" x14ac:dyDescent="0.2">
      <c r="A20" s="38">
        <v>11</v>
      </c>
      <c r="B20" s="43" t="s">
        <v>59</v>
      </c>
      <c r="C20" s="39" t="s">
        <v>7</v>
      </c>
      <c r="D20" s="20" t="s">
        <v>12</v>
      </c>
      <c r="E20" s="39">
        <f t="shared" si="0"/>
        <v>27</v>
      </c>
      <c r="F20" s="41"/>
      <c r="G20" s="41"/>
      <c r="H20" s="41"/>
      <c r="I20" s="41"/>
      <c r="J20" s="40"/>
      <c r="K20" s="118"/>
      <c r="L20" s="118">
        <v>27</v>
      </c>
      <c r="M20" s="118"/>
      <c r="N20" s="118"/>
      <c r="O20" s="40">
        <v>2</v>
      </c>
      <c r="P20" s="41"/>
      <c r="Q20" s="41"/>
      <c r="R20" s="41"/>
      <c r="S20" s="41"/>
      <c r="T20" s="40"/>
    </row>
    <row r="21" spans="1:20" s="8" customFormat="1" ht="10.199999999999999" x14ac:dyDescent="0.2">
      <c r="A21" s="38">
        <v>12</v>
      </c>
      <c r="B21" s="43" t="s">
        <v>45</v>
      </c>
      <c r="C21" s="39" t="s">
        <v>114</v>
      </c>
      <c r="D21" s="20" t="s">
        <v>12</v>
      </c>
      <c r="E21" s="39">
        <f t="shared" si="0"/>
        <v>18</v>
      </c>
      <c r="F21" s="41"/>
      <c r="G21" s="41"/>
      <c r="H21" s="41"/>
      <c r="I21" s="41"/>
      <c r="J21" s="40"/>
      <c r="K21" s="118">
        <v>9</v>
      </c>
      <c r="L21" s="118"/>
      <c r="M21" s="118">
        <v>9</v>
      </c>
      <c r="N21" s="118"/>
      <c r="O21" s="40">
        <v>2</v>
      </c>
      <c r="P21" s="41"/>
      <c r="Q21" s="41"/>
      <c r="R21" s="41"/>
      <c r="S21" s="41"/>
      <c r="T21" s="40"/>
    </row>
    <row r="22" spans="1:20" s="8" customFormat="1" ht="10.199999999999999" x14ac:dyDescent="0.2">
      <c r="A22" s="38">
        <v>13</v>
      </c>
      <c r="B22" s="43" t="s">
        <v>46</v>
      </c>
      <c r="C22" s="39" t="s">
        <v>81</v>
      </c>
      <c r="D22" s="20" t="s">
        <v>12</v>
      </c>
      <c r="E22" s="39">
        <f t="shared" si="0"/>
        <v>9</v>
      </c>
      <c r="F22" s="41"/>
      <c r="G22" s="41"/>
      <c r="H22" s="41"/>
      <c r="I22" s="41"/>
      <c r="J22" s="40"/>
      <c r="K22" s="118">
        <v>9</v>
      </c>
      <c r="L22" s="118"/>
      <c r="M22" s="118"/>
      <c r="N22" s="118"/>
      <c r="O22" s="40">
        <v>1</v>
      </c>
      <c r="P22" s="41"/>
      <c r="Q22" s="41"/>
      <c r="R22" s="41"/>
      <c r="S22" s="41"/>
      <c r="T22" s="40"/>
    </row>
    <row r="23" spans="1:20" s="8" customFormat="1" ht="20.399999999999999" x14ac:dyDescent="0.2">
      <c r="A23" s="38">
        <v>14</v>
      </c>
      <c r="B23" s="67" t="s">
        <v>65</v>
      </c>
      <c r="C23" s="39" t="s">
        <v>116</v>
      </c>
      <c r="D23" s="20" t="s">
        <v>12</v>
      </c>
      <c r="E23" s="39">
        <f t="shared" si="0"/>
        <v>9</v>
      </c>
      <c r="F23" s="41"/>
      <c r="G23" s="41"/>
      <c r="H23" s="41"/>
      <c r="I23" s="41"/>
      <c r="J23" s="40"/>
      <c r="K23" s="118"/>
      <c r="L23" s="118">
        <v>9</v>
      </c>
      <c r="M23" s="118"/>
      <c r="N23" s="118"/>
      <c r="O23" s="40">
        <v>2</v>
      </c>
      <c r="P23" s="41"/>
      <c r="Q23" s="41"/>
      <c r="R23" s="41"/>
      <c r="S23" s="41"/>
      <c r="T23" s="40"/>
    </row>
    <row r="24" spans="1:20" s="8" customFormat="1" ht="10.199999999999999" x14ac:dyDescent="0.2">
      <c r="A24" s="38">
        <v>15</v>
      </c>
      <c r="B24" s="43" t="s">
        <v>55</v>
      </c>
      <c r="C24" s="39" t="s">
        <v>116</v>
      </c>
      <c r="D24" s="20" t="s">
        <v>12</v>
      </c>
      <c r="E24" s="39">
        <f t="shared" si="0"/>
        <v>18</v>
      </c>
      <c r="F24" s="41"/>
      <c r="G24" s="41"/>
      <c r="H24" s="41"/>
      <c r="I24" s="41"/>
      <c r="J24" s="40"/>
      <c r="K24" s="118"/>
      <c r="L24" s="118"/>
      <c r="M24" s="118">
        <v>18</v>
      </c>
      <c r="N24" s="118"/>
      <c r="O24" s="40">
        <v>4</v>
      </c>
      <c r="P24" s="41"/>
      <c r="Q24" s="41"/>
      <c r="R24" s="41"/>
      <c r="S24" s="41"/>
      <c r="T24" s="40"/>
    </row>
    <row r="25" spans="1:20" s="8" customFormat="1" ht="10.199999999999999" x14ac:dyDescent="0.2">
      <c r="A25" s="38">
        <v>16</v>
      </c>
      <c r="B25" s="43" t="s">
        <v>9</v>
      </c>
      <c r="C25" s="39" t="s">
        <v>116</v>
      </c>
      <c r="D25" s="20" t="s">
        <v>12</v>
      </c>
      <c r="E25" s="39">
        <f t="shared" si="0"/>
        <v>18</v>
      </c>
      <c r="F25" s="41"/>
      <c r="G25" s="41"/>
      <c r="H25" s="41"/>
      <c r="I25" s="41"/>
      <c r="J25" s="40"/>
      <c r="K25" s="118"/>
      <c r="L25" s="118"/>
      <c r="M25" s="118"/>
      <c r="N25" s="118"/>
      <c r="O25" s="40"/>
      <c r="P25" s="41"/>
      <c r="Q25" s="41"/>
      <c r="R25" s="41">
        <v>18</v>
      </c>
      <c r="S25" s="41"/>
      <c r="T25" s="40">
        <v>4</v>
      </c>
    </row>
    <row r="26" spans="1:20" s="8" customFormat="1" ht="13.2" customHeight="1" x14ac:dyDescent="0.2">
      <c r="A26" s="38">
        <v>17</v>
      </c>
      <c r="B26" s="43" t="s">
        <v>60</v>
      </c>
      <c r="C26" s="39" t="s">
        <v>116</v>
      </c>
      <c r="D26" s="39" t="s">
        <v>12</v>
      </c>
      <c r="E26" s="39">
        <f t="shared" si="0"/>
        <v>0</v>
      </c>
      <c r="F26" s="131" t="s">
        <v>25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40">
        <v>15</v>
      </c>
    </row>
    <row r="27" spans="1:20" s="8" customFormat="1" x14ac:dyDescent="0.2">
      <c r="A27" s="44"/>
      <c r="B27" s="132" t="s">
        <v>26</v>
      </c>
      <c r="C27" s="132"/>
      <c r="D27" s="132"/>
      <c r="E27" s="37">
        <f>SUM(E28:E40)</f>
        <v>312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</row>
    <row r="28" spans="1:20" s="8" customFormat="1" ht="10.199999999999999" x14ac:dyDescent="0.2">
      <c r="A28" s="38">
        <v>18</v>
      </c>
      <c r="B28" s="63" t="s">
        <v>121</v>
      </c>
      <c r="C28" s="59" t="s">
        <v>115</v>
      </c>
      <c r="D28" s="20" t="s">
        <v>32</v>
      </c>
      <c r="E28" s="39">
        <f t="shared" ref="E28:E40" si="1">SUM(F28:I28,K28:N28,P28:S28)</f>
        <v>36</v>
      </c>
      <c r="F28" s="41">
        <v>18</v>
      </c>
      <c r="G28" s="41">
        <v>9</v>
      </c>
      <c r="H28" s="41">
        <v>9</v>
      </c>
      <c r="I28" s="41"/>
      <c r="J28" s="82">
        <v>4</v>
      </c>
      <c r="K28" s="86"/>
      <c r="L28" s="86"/>
      <c r="M28" s="86"/>
      <c r="N28" s="86"/>
      <c r="O28" s="82"/>
      <c r="P28" s="41"/>
      <c r="Q28" s="41"/>
      <c r="R28" s="41"/>
      <c r="S28" s="41"/>
      <c r="T28" s="82"/>
    </row>
    <row r="29" spans="1:20" s="8" customFormat="1" ht="10.199999999999999" x14ac:dyDescent="0.2">
      <c r="A29" s="38">
        <v>19</v>
      </c>
      <c r="B29" s="63" t="s">
        <v>78</v>
      </c>
      <c r="C29" s="59" t="s">
        <v>115</v>
      </c>
      <c r="D29" s="78" t="s">
        <v>12</v>
      </c>
      <c r="E29" s="39">
        <f t="shared" si="1"/>
        <v>18</v>
      </c>
      <c r="F29" s="41">
        <v>18</v>
      </c>
      <c r="G29" s="41"/>
      <c r="H29" s="41"/>
      <c r="I29" s="41"/>
      <c r="J29" s="82">
        <v>2</v>
      </c>
      <c r="K29" s="86"/>
      <c r="L29" s="86"/>
      <c r="M29" s="86"/>
      <c r="N29" s="86"/>
      <c r="O29" s="82"/>
      <c r="P29" s="41"/>
      <c r="Q29" s="41"/>
      <c r="R29" s="41"/>
      <c r="S29" s="41"/>
      <c r="T29" s="82"/>
    </row>
    <row r="30" spans="1:20" s="8" customFormat="1" ht="10.199999999999999" x14ac:dyDescent="0.2">
      <c r="A30" s="38">
        <v>20</v>
      </c>
      <c r="B30" s="63" t="s">
        <v>61</v>
      </c>
      <c r="C30" s="39" t="s">
        <v>128</v>
      </c>
      <c r="D30" s="59" t="s">
        <v>12</v>
      </c>
      <c r="E30" s="39">
        <f t="shared" si="1"/>
        <v>9</v>
      </c>
      <c r="F30" s="41"/>
      <c r="G30" s="41"/>
      <c r="H30" s="41"/>
      <c r="I30" s="41"/>
      <c r="J30" s="82"/>
      <c r="K30" s="86">
        <v>9</v>
      </c>
      <c r="L30" s="86"/>
      <c r="M30" s="86"/>
      <c r="N30" s="86"/>
      <c r="O30" s="82">
        <v>1</v>
      </c>
      <c r="P30" s="41"/>
      <c r="Q30" s="41"/>
      <c r="R30" s="41"/>
      <c r="S30" s="41"/>
      <c r="T30" s="82"/>
    </row>
    <row r="31" spans="1:20" s="8" customFormat="1" ht="10.199999999999999" x14ac:dyDescent="0.2">
      <c r="A31" s="38">
        <v>21</v>
      </c>
      <c r="B31" s="63" t="s">
        <v>72</v>
      </c>
      <c r="C31" s="59" t="s">
        <v>115</v>
      </c>
      <c r="D31" s="59" t="s">
        <v>50</v>
      </c>
      <c r="E31" s="39">
        <f t="shared" si="1"/>
        <v>36</v>
      </c>
      <c r="F31" s="41"/>
      <c r="G31" s="41"/>
      <c r="H31" s="41"/>
      <c r="I31" s="41"/>
      <c r="J31" s="82"/>
      <c r="K31" s="86">
        <v>18</v>
      </c>
      <c r="L31" s="86">
        <v>9</v>
      </c>
      <c r="M31" s="86">
        <v>9</v>
      </c>
      <c r="N31" s="86"/>
      <c r="O31" s="82">
        <v>4</v>
      </c>
      <c r="P31" s="41"/>
      <c r="Q31" s="41"/>
      <c r="R31" s="41"/>
      <c r="S31" s="41"/>
      <c r="T31" s="82"/>
    </row>
    <row r="32" spans="1:20" s="8" customFormat="1" ht="10.199999999999999" x14ac:dyDescent="0.2">
      <c r="A32" s="38">
        <v>22</v>
      </c>
      <c r="B32" s="63" t="s">
        <v>73</v>
      </c>
      <c r="C32" s="64" t="s">
        <v>10</v>
      </c>
      <c r="D32" s="59" t="s">
        <v>12</v>
      </c>
      <c r="E32" s="39">
        <f t="shared" si="1"/>
        <v>18</v>
      </c>
      <c r="F32" s="41"/>
      <c r="G32" s="41"/>
      <c r="H32" s="41"/>
      <c r="I32" s="41"/>
      <c r="J32" s="82"/>
      <c r="K32" s="86">
        <v>18</v>
      </c>
      <c r="L32" s="86"/>
      <c r="M32" s="86"/>
      <c r="N32" s="86"/>
      <c r="O32" s="82">
        <v>2</v>
      </c>
      <c r="P32" s="41"/>
      <c r="Q32" s="41"/>
      <c r="R32" s="41"/>
      <c r="S32" s="41"/>
      <c r="T32" s="82"/>
    </row>
    <row r="33" spans="1:20" s="8" customFormat="1" ht="10.199999999999999" x14ac:dyDescent="0.2">
      <c r="A33" s="38">
        <v>23</v>
      </c>
      <c r="B33" s="63" t="s">
        <v>62</v>
      </c>
      <c r="C33" s="59" t="s">
        <v>115</v>
      </c>
      <c r="D33" s="59" t="s">
        <v>12</v>
      </c>
      <c r="E33" s="39">
        <f t="shared" si="1"/>
        <v>18</v>
      </c>
      <c r="F33" s="41"/>
      <c r="G33" s="41"/>
      <c r="H33" s="41"/>
      <c r="I33" s="41"/>
      <c r="J33" s="82"/>
      <c r="K33" s="86">
        <v>18</v>
      </c>
      <c r="L33" s="86"/>
      <c r="M33" s="86"/>
      <c r="N33" s="86"/>
      <c r="O33" s="82">
        <v>2</v>
      </c>
      <c r="P33" s="41"/>
      <c r="Q33" s="41"/>
      <c r="R33" s="41"/>
      <c r="S33" s="41"/>
      <c r="T33" s="82"/>
    </row>
    <row r="34" spans="1:20" s="8" customFormat="1" ht="10.199999999999999" x14ac:dyDescent="0.2">
      <c r="A34" s="38">
        <v>24</v>
      </c>
      <c r="B34" s="63" t="s">
        <v>74</v>
      </c>
      <c r="C34" s="39" t="s">
        <v>75</v>
      </c>
      <c r="D34" s="59" t="s">
        <v>50</v>
      </c>
      <c r="E34" s="39">
        <f t="shared" si="1"/>
        <v>18</v>
      </c>
      <c r="F34" s="41"/>
      <c r="G34" s="41"/>
      <c r="H34" s="41"/>
      <c r="I34" s="41"/>
      <c r="J34" s="82"/>
      <c r="K34" s="86">
        <v>9</v>
      </c>
      <c r="L34" s="86"/>
      <c r="M34" s="86">
        <v>9</v>
      </c>
      <c r="N34" s="86"/>
      <c r="O34" s="82">
        <v>3</v>
      </c>
      <c r="P34" s="41"/>
      <c r="Q34" s="41"/>
      <c r="R34" s="41"/>
      <c r="S34" s="41"/>
      <c r="T34" s="82"/>
    </row>
    <row r="35" spans="1:20" s="8" customFormat="1" ht="10.199999999999999" x14ac:dyDescent="0.2">
      <c r="A35" s="38">
        <v>25</v>
      </c>
      <c r="B35" s="63" t="s">
        <v>76</v>
      </c>
      <c r="C35" s="59" t="s">
        <v>115</v>
      </c>
      <c r="D35" s="78" t="s">
        <v>50</v>
      </c>
      <c r="E35" s="39">
        <f t="shared" si="1"/>
        <v>27</v>
      </c>
      <c r="F35" s="41"/>
      <c r="G35" s="41"/>
      <c r="H35" s="41"/>
      <c r="I35" s="41"/>
      <c r="J35" s="82"/>
      <c r="K35" s="86">
        <v>18</v>
      </c>
      <c r="L35" s="86"/>
      <c r="M35" s="86">
        <v>9</v>
      </c>
      <c r="N35" s="86"/>
      <c r="O35" s="82">
        <v>4</v>
      </c>
      <c r="P35" s="41"/>
      <c r="Q35" s="41"/>
      <c r="R35" s="41"/>
      <c r="S35" s="41"/>
      <c r="T35" s="82"/>
    </row>
    <row r="36" spans="1:20" s="8" customFormat="1" ht="11.25" customHeight="1" x14ac:dyDescent="0.2">
      <c r="A36" s="38">
        <v>26</v>
      </c>
      <c r="B36" s="63" t="s">
        <v>117</v>
      </c>
      <c r="C36" s="39" t="s">
        <v>114</v>
      </c>
      <c r="D36" s="59" t="s">
        <v>63</v>
      </c>
      <c r="E36" s="39">
        <f t="shared" si="1"/>
        <v>60</v>
      </c>
      <c r="F36" s="41"/>
      <c r="G36" s="41"/>
      <c r="H36" s="41"/>
      <c r="I36" s="41"/>
      <c r="J36" s="82"/>
      <c r="K36" s="86"/>
      <c r="L36" s="86"/>
      <c r="M36" s="86"/>
      <c r="N36" s="86"/>
      <c r="O36" s="82"/>
      <c r="P36" s="41">
        <v>30</v>
      </c>
      <c r="Q36" s="41">
        <v>30</v>
      </c>
      <c r="R36" s="41"/>
      <c r="S36" s="41"/>
      <c r="T36" s="82">
        <v>4</v>
      </c>
    </row>
    <row r="37" spans="1:20" s="8" customFormat="1" ht="24.75" customHeight="1" x14ac:dyDescent="0.2">
      <c r="A37" s="38">
        <v>27</v>
      </c>
      <c r="B37" s="63" t="s">
        <v>79</v>
      </c>
      <c r="C37" s="59" t="s">
        <v>115</v>
      </c>
      <c r="D37" s="77" t="s">
        <v>63</v>
      </c>
      <c r="E37" s="39">
        <f t="shared" si="1"/>
        <v>18</v>
      </c>
      <c r="F37" s="41"/>
      <c r="G37" s="41"/>
      <c r="H37" s="41"/>
      <c r="I37" s="41"/>
      <c r="J37" s="82"/>
      <c r="K37" s="86"/>
      <c r="L37" s="86"/>
      <c r="M37" s="86"/>
      <c r="N37" s="86"/>
      <c r="O37" s="82"/>
      <c r="P37" s="41"/>
      <c r="Q37" s="41"/>
      <c r="R37" s="41"/>
      <c r="S37" s="41">
        <v>18</v>
      </c>
      <c r="T37" s="82">
        <v>2</v>
      </c>
    </row>
    <row r="38" spans="1:20" s="8" customFormat="1" ht="24.75" customHeight="1" x14ac:dyDescent="0.2">
      <c r="A38" s="38">
        <v>28</v>
      </c>
      <c r="B38" s="63" t="s">
        <v>126</v>
      </c>
      <c r="C38" s="59" t="s">
        <v>115</v>
      </c>
      <c r="D38" s="59" t="s">
        <v>12</v>
      </c>
      <c r="E38" s="39">
        <f t="shared" si="1"/>
        <v>18</v>
      </c>
      <c r="F38" s="41"/>
      <c r="G38" s="41"/>
      <c r="H38" s="41"/>
      <c r="I38" s="41"/>
      <c r="J38" s="82"/>
      <c r="K38" s="86"/>
      <c r="L38" s="86"/>
      <c r="M38" s="86"/>
      <c r="N38" s="86"/>
      <c r="O38" s="82"/>
      <c r="P38" s="41">
        <v>18</v>
      </c>
      <c r="Q38" s="41"/>
      <c r="R38" s="41"/>
      <c r="S38" s="41"/>
      <c r="T38" s="82">
        <v>2</v>
      </c>
    </row>
    <row r="39" spans="1:20" s="8" customFormat="1" ht="11.25" customHeight="1" x14ac:dyDescent="0.2">
      <c r="A39" s="38">
        <v>29</v>
      </c>
      <c r="B39" s="63" t="s">
        <v>125</v>
      </c>
      <c r="C39" s="59" t="s">
        <v>115</v>
      </c>
      <c r="D39" s="59" t="s">
        <v>12</v>
      </c>
      <c r="E39" s="39">
        <f t="shared" si="1"/>
        <v>18</v>
      </c>
      <c r="F39" s="41"/>
      <c r="G39" s="41"/>
      <c r="H39" s="41"/>
      <c r="I39" s="41"/>
      <c r="J39" s="82"/>
      <c r="K39" s="79"/>
      <c r="L39" s="79"/>
      <c r="M39" s="79"/>
      <c r="N39" s="79"/>
      <c r="O39" s="82"/>
      <c r="P39" s="41">
        <v>18</v>
      </c>
      <c r="Q39" s="41"/>
      <c r="R39" s="41"/>
      <c r="S39" s="41"/>
      <c r="T39" s="82">
        <v>2</v>
      </c>
    </row>
    <row r="40" spans="1:20" s="8" customFormat="1" ht="10.199999999999999" x14ac:dyDescent="0.2">
      <c r="A40" s="38">
        <v>30</v>
      </c>
      <c r="B40" s="63" t="s">
        <v>124</v>
      </c>
      <c r="C40" s="59" t="s">
        <v>115</v>
      </c>
      <c r="D40" s="20" t="s">
        <v>12</v>
      </c>
      <c r="E40" s="39">
        <f t="shared" si="1"/>
        <v>18</v>
      </c>
      <c r="F40" s="41"/>
      <c r="G40" s="41"/>
      <c r="H40" s="41"/>
      <c r="I40" s="41"/>
      <c r="J40" s="82"/>
      <c r="K40" s="79"/>
      <c r="L40" s="79"/>
      <c r="M40" s="79"/>
      <c r="N40" s="79"/>
      <c r="O40" s="82"/>
      <c r="P40" s="41">
        <v>18</v>
      </c>
      <c r="Q40" s="41"/>
      <c r="R40" s="41"/>
      <c r="S40" s="41"/>
      <c r="T40" s="82">
        <v>2</v>
      </c>
    </row>
    <row r="41" spans="1:20" s="8" customFormat="1" x14ac:dyDescent="0.25">
      <c r="A41" s="45"/>
      <c r="B41" s="132" t="s">
        <v>5</v>
      </c>
      <c r="C41" s="132"/>
      <c r="D41" s="134"/>
      <c r="E41" s="46">
        <f>E27+E9</f>
        <v>627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1:20" s="8" customFormat="1" ht="10.199999999999999" x14ac:dyDescent="0.2">
      <c r="A42" s="9"/>
      <c r="B42" s="135" t="s">
        <v>33</v>
      </c>
      <c r="C42" s="135"/>
      <c r="D42" s="136"/>
      <c r="E42" s="136"/>
      <c r="F42" s="65">
        <f t="shared" ref="F42:T42" si="2">SUM(F10:F40)</f>
        <v>144</v>
      </c>
      <c r="G42" s="65">
        <f t="shared" si="2"/>
        <v>54</v>
      </c>
      <c r="H42" s="65">
        <f t="shared" si="2"/>
        <v>45</v>
      </c>
      <c r="I42" s="65">
        <f t="shared" si="2"/>
        <v>0</v>
      </c>
      <c r="J42" s="65">
        <f t="shared" si="2"/>
        <v>30</v>
      </c>
      <c r="K42" s="65">
        <f t="shared" si="2"/>
        <v>126</v>
      </c>
      <c r="L42" s="65">
        <f t="shared" si="2"/>
        <v>54</v>
      </c>
      <c r="M42" s="65">
        <f t="shared" si="2"/>
        <v>54</v>
      </c>
      <c r="N42" s="65">
        <f t="shared" si="2"/>
        <v>0</v>
      </c>
      <c r="O42" s="65">
        <f t="shared" si="2"/>
        <v>29</v>
      </c>
      <c r="P42" s="65">
        <f t="shared" si="2"/>
        <v>84</v>
      </c>
      <c r="Q42" s="65">
        <f t="shared" si="2"/>
        <v>30</v>
      </c>
      <c r="R42" s="65">
        <f t="shared" si="2"/>
        <v>18</v>
      </c>
      <c r="S42" s="65">
        <f t="shared" si="2"/>
        <v>18</v>
      </c>
      <c r="T42" s="65">
        <f t="shared" si="2"/>
        <v>31</v>
      </c>
    </row>
    <row r="43" spans="1:20" s="8" customFormat="1" ht="10.199999999999999" x14ac:dyDescent="0.2">
      <c r="A43" s="10"/>
      <c r="B43" s="135" t="s">
        <v>27</v>
      </c>
      <c r="C43" s="135"/>
      <c r="D43" s="136"/>
      <c r="E43" s="136"/>
      <c r="F43" s="65">
        <f>COUNTIF($D10:$D40,"E2*")</f>
        <v>4</v>
      </c>
      <c r="G43" s="65"/>
      <c r="H43" s="65"/>
      <c r="I43" s="65"/>
      <c r="J43" s="65"/>
      <c r="K43" s="65">
        <f>COUNTIF($D10:$D40,"E3*")</f>
        <v>3</v>
      </c>
      <c r="L43" s="65"/>
      <c r="M43" s="65"/>
      <c r="N43" s="65"/>
      <c r="O43" s="65"/>
      <c r="P43" s="65">
        <f>COUNTIF($D10:$D40,"E4*")</f>
        <v>2</v>
      </c>
      <c r="Q43" s="65"/>
      <c r="R43" s="65"/>
      <c r="S43" s="65"/>
      <c r="T43" s="65"/>
    </row>
    <row r="44" spans="1:20" x14ac:dyDescent="0.25">
      <c r="A44" s="11"/>
      <c r="B44" s="135" t="s">
        <v>28</v>
      </c>
      <c r="C44" s="135"/>
      <c r="D44" s="136"/>
      <c r="E44" s="136"/>
      <c r="F44" s="65">
        <f>SUM(F42:I42)</f>
        <v>243</v>
      </c>
      <c r="G44" s="65"/>
      <c r="H44" s="65"/>
      <c r="I44" s="65"/>
      <c r="J44" s="65"/>
      <c r="K44" s="65">
        <f>SUM(K42:N42)</f>
        <v>234</v>
      </c>
      <c r="L44" s="65"/>
      <c r="M44" s="65"/>
      <c r="N44" s="65"/>
      <c r="O44" s="65"/>
      <c r="P44" s="65">
        <f>SUM(P42:S42)</f>
        <v>150</v>
      </c>
      <c r="Q44" s="65"/>
      <c r="R44" s="65"/>
      <c r="S44" s="65"/>
      <c r="T44" s="65"/>
    </row>
    <row r="45" spans="1:20" x14ac:dyDescent="0.25">
      <c r="A45" s="11"/>
      <c r="B45" s="135" t="s">
        <v>69</v>
      </c>
      <c r="C45" s="135"/>
      <c r="D45" s="135"/>
      <c r="E45" s="135"/>
      <c r="F45" s="48">
        <f>J42+O42+T42</f>
        <v>90</v>
      </c>
      <c r="G45" s="12"/>
      <c r="H45" s="12"/>
      <c r="I45" s="12"/>
      <c r="J45" s="12"/>
      <c r="K45" s="61"/>
      <c r="L45" s="61"/>
      <c r="M45" s="61"/>
      <c r="N45" s="61"/>
      <c r="O45" s="61"/>
      <c r="P45" s="61"/>
      <c r="Q45" s="12"/>
      <c r="R45" s="12"/>
      <c r="S45" s="12"/>
      <c r="T45" s="12"/>
    </row>
    <row r="46" spans="1:20" x14ac:dyDescent="0.25">
      <c r="A46" s="8"/>
      <c r="B46" s="8"/>
      <c r="C46" s="8"/>
      <c r="D46" s="8"/>
      <c r="E46" s="13"/>
      <c r="F46" s="8"/>
      <c r="G46" s="8"/>
      <c r="H46" s="8"/>
      <c r="I46" s="8"/>
      <c r="J46" s="8"/>
      <c r="K46" s="14" t="s">
        <v>29</v>
      </c>
      <c r="L46" s="8"/>
      <c r="M46" s="8"/>
      <c r="N46" s="14"/>
      <c r="O46" s="8"/>
      <c r="P46" s="8"/>
      <c r="Q46" s="8"/>
      <c r="R46" s="8"/>
      <c r="S46" s="8"/>
      <c r="T46" s="8"/>
    </row>
    <row r="47" spans="1:20" s="8" customFormat="1" x14ac:dyDescent="0.25">
      <c r="A47" s="15"/>
      <c r="B47" s="15"/>
      <c r="C47" s="15"/>
      <c r="D47" s="15"/>
      <c r="E47" s="16"/>
      <c r="F47" s="15"/>
      <c r="G47" s="15"/>
      <c r="H47" s="15"/>
      <c r="I47" s="15"/>
      <c r="J47" s="15"/>
      <c r="K47" s="17" t="s">
        <v>84</v>
      </c>
      <c r="L47" s="15"/>
      <c r="M47" s="1"/>
      <c r="N47" s="17"/>
      <c r="O47" s="1"/>
      <c r="P47" s="1"/>
      <c r="Q47" s="1"/>
      <c r="R47" s="1"/>
      <c r="S47" s="1"/>
      <c r="T47" s="1"/>
    </row>
    <row r="48" spans="1:20" s="8" customFormat="1" x14ac:dyDescent="0.25">
      <c r="A48" s="15"/>
      <c r="B48" s="15"/>
      <c r="C48" s="15"/>
      <c r="D48" s="15"/>
      <c r="E48" s="16"/>
      <c r="F48" s="15"/>
      <c r="G48" s="15"/>
      <c r="H48" s="15"/>
      <c r="I48" s="15"/>
      <c r="J48" s="15"/>
      <c r="K48" s="15"/>
      <c r="L48" s="15"/>
      <c r="M48" s="1"/>
      <c r="N48" s="17"/>
      <c r="O48" s="1"/>
      <c r="P48" s="1"/>
      <c r="Q48" s="1"/>
      <c r="R48" s="1"/>
      <c r="S48" s="1"/>
      <c r="T48" s="1"/>
    </row>
    <row r="49" spans="1:20" s="8" customFormat="1" x14ac:dyDescent="0.25">
      <c r="A49" s="15"/>
      <c r="B49" s="15"/>
      <c r="C49" s="15"/>
      <c r="D49" s="15"/>
      <c r="E49" s="16"/>
      <c r="F49" s="15"/>
      <c r="G49" s="15"/>
      <c r="H49" s="15"/>
      <c r="I49" s="15"/>
      <c r="J49" s="15"/>
      <c r="K49" s="15"/>
      <c r="L49" s="15"/>
      <c r="M49" s="1"/>
      <c r="N49" s="17"/>
      <c r="O49" s="1"/>
      <c r="P49" s="1"/>
      <c r="Q49" s="1"/>
      <c r="R49" s="1"/>
      <c r="S49" s="1"/>
      <c r="T49" s="1"/>
    </row>
    <row r="50" spans="1:20" s="8" customFormat="1" ht="10.199999999999999" x14ac:dyDescent="0.2">
      <c r="E50" s="13"/>
      <c r="N50" s="17"/>
    </row>
    <row r="52" spans="1:20" x14ac:dyDescent="0.25">
      <c r="B52" s="71"/>
    </row>
    <row r="53" spans="1:20" x14ac:dyDescent="0.25">
      <c r="B53" s="72"/>
      <c r="C53" s="72"/>
    </row>
  </sheetData>
  <mergeCells count="17">
    <mergeCell ref="A4:D4"/>
    <mergeCell ref="B42:E42"/>
    <mergeCell ref="B43:E43"/>
    <mergeCell ref="B44:E44"/>
    <mergeCell ref="B45:E45"/>
    <mergeCell ref="B9:D9"/>
    <mergeCell ref="F9:T9"/>
    <mergeCell ref="F26:S26"/>
    <mergeCell ref="B27:D27"/>
    <mergeCell ref="F27:T27"/>
    <mergeCell ref="B41:D41"/>
    <mergeCell ref="A6:E7"/>
    <mergeCell ref="F6:J6"/>
    <mergeCell ref="K6:T6"/>
    <mergeCell ref="F7:J7"/>
    <mergeCell ref="K7:O7"/>
    <mergeCell ref="P7:T7"/>
  </mergeCells>
  <pageMargins left="0.6692913385826772" right="0.74803149606299213" top="0.78740157480314965" bottom="0.4724409448818898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MSZ (lic)</vt:lpstr>
      <vt:lpstr>MUD (lic)</vt:lpstr>
      <vt:lpstr>OWiGO  (lic)</vt:lpstr>
      <vt:lpstr>MSZ (inż)</vt:lpstr>
      <vt:lpstr>MUD (inż)</vt:lpstr>
      <vt:lpstr>OWiGO (inż)</vt:lpstr>
      <vt:lpstr>'MSZ (inż)'!Obszar_wydruku</vt:lpstr>
      <vt:lpstr>'MSZ (lic)'!Obszar_wydruku</vt:lpstr>
      <vt:lpstr>'MUD (inż)'!Obszar_wydruku</vt:lpstr>
      <vt:lpstr>'MUD (lic)'!Obszar_wydruku</vt:lpstr>
      <vt:lpstr>'OWiGO  (lic)'!Obszar_wydruku</vt:lpstr>
      <vt:lpstr>'OWiGO (inż)'!Obszar_wydruku</vt:lpstr>
    </vt:vector>
  </TitlesOfParts>
  <Company>AM Gdynia KSI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KJPPCh</cp:lastModifiedBy>
  <cp:lastPrinted>2019-07-04T17:33:00Z</cp:lastPrinted>
  <dcterms:created xsi:type="dcterms:W3CDTF">2007-06-18T09:35:30Z</dcterms:created>
  <dcterms:modified xsi:type="dcterms:W3CDTF">2021-09-08T09:43:28Z</dcterms:modified>
</cp:coreProperties>
</file>